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Dok-mirko\Badminton\rang2025\"/>
    </mc:Choice>
  </mc:AlternateContent>
  <xr:revisionPtr revIDLastSave="0" documentId="13_ncr:1_{4A9B5DDE-C3D0-4338-8A38-C72A48DA6734}" xr6:coauthVersionLast="47" xr6:coauthVersionMax="47" xr10:uidLastSave="{00000000-0000-0000-0000-000000000000}"/>
  <bookViews>
    <workbookView xWindow="-108" yWindow="-108" windowWidth="23256" windowHeight="12576" xr2:uid="{65D1289D-00C9-4A73-82A3-165E77024B9B}"/>
  </bookViews>
  <sheets>
    <sheet name="V35 (M)" sheetId="1" r:id="rId1"/>
    <sheet name="V35 (Ž)" sheetId="2" r:id="rId2"/>
    <sheet name="V35 (MM)" sheetId="3" r:id="rId3"/>
    <sheet name="V35 (ŽŽ)" sheetId="4" r:id="rId4"/>
    <sheet name="V35 (MŽ)" sheetId="5" r:id="rId5"/>
    <sheet name="ekipno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" i="6" l="1"/>
  <c r="V8" i="6"/>
  <c r="R8" i="6"/>
  <c r="N8" i="6"/>
  <c r="J8" i="6"/>
  <c r="E8" i="6"/>
  <c r="D8" i="6"/>
  <c r="C8" i="6"/>
  <c r="Z7" i="6"/>
  <c r="V7" i="6"/>
  <c r="R7" i="6"/>
  <c r="N7" i="6"/>
  <c r="J7" i="6"/>
  <c r="E7" i="6"/>
  <c r="D7" i="6"/>
  <c r="C7" i="6"/>
  <c r="Z6" i="6"/>
  <c r="V6" i="6"/>
  <c r="R6" i="6"/>
  <c r="N6" i="6"/>
  <c r="J6" i="6"/>
  <c r="E6" i="6"/>
  <c r="D6" i="6"/>
  <c r="C6" i="6"/>
  <c r="Z5" i="6"/>
  <c r="V5" i="6"/>
  <c r="R5" i="6"/>
  <c r="N5" i="6"/>
  <c r="J5" i="6"/>
  <c r="E5" i="6"/>
  <c r="D5" i="6"/>
  <c r="C5" i="6"/>
  <c r="Y4" i="6"/>
  <c r="X4" i="6"/>
  <c r="W4" i="6"/>
  <c r="U4" i="6"/>
  <c r="T4" i="6"/>
  <c r="S4" i="6"/>
  <c r="Q4" i="6"/>
  <c r="P4" i="6"/>
  <c r="O4" i="6"/>
  <c r="M4" i="6"/>
  <c r="L4" i="6"/>
  <c r="K4" i="6"/>
  <c r="I4" i="6"/>
  <c r="H4" i="6"/>
  <c r="G4" i="6"/>
  <c r="G9" i="5"/>
  <c r="G8" i="5"/>
  <c r="G11" i="5"/>
  <c r="G7" i="5"/>
  <c r="G10" i="5"/>
  <c r="G6" i="5"/>
  <c r="G11" i="4"/>
  <c r="G9" i="4"/>
  <c r="G8" i="4"/>
  <c r="G7" i="4"/>
  <c r="G6" i="4"/>
  <c r="G10" i="4"/>
  <c r="G11" i="3"/>
  <c r="G10" i="3"/>
  <c r="G7" i="3"/>
  <c r="G9" i="3"/>
  <c r="G8" i="3"/>
  <c r="G6" i="3"/>
  <c r="G6" i="2"/>
  <c r="A6" i="2" s="1"/>
  <c r="G9" i="1"/>
  <c r="G6" i="1"/>
  <c r="G8" i="1"/>
  <c r="G7" i="1"/>
  <c r="F8" i="6" l="1"/>
  <c r="F7" i="6"/>
  <c r="F6" i="6"/>
  <c r="F5" i="6"/>
  <c r="A5" i="6" s="1"/>
  <c r="A11" i="5"/>
  <c r="A10" i="5"/>
  <c r="A9" i="5"/>
  <c r="A8" i="5"/>
  <c r="A7" i="5"/>
  <c r="A6" i="5"/>
  <c r="A11" i="4"/>
  <c r="A10" i="4"/>
  <c r="A9" i="4"/>
  <c r="A8" i="4"/>
  <c r="A7" i="4"/>
  <c r="A6" i="4"/>
  <c r="A11" i="3"/>
  <c r="A10" i="3"/>
  <c r="A9" i="3"/>
  <c r="A8" i="3"/>
  <c r="A7" i="3"/>
  <c r="A6" i="3"/>
  <c r="A9" i="1"/>
  <c r="A8" i="1"/>
  <c r="A7" i="1"/>
  <c r="A6" i="1"/>
  <c r="A6" i="6" l="1"/>
  <c r="A7" i="6"/>
  <c r="A8" i="6"/>
</calcChain>
</file>

<file path=xl/sharedStrings.xml><?xml version="1.0" encoding="utf-8"?>
<sst xmlns="http://schemas.openxmlformats.org/spreadsheetml/2006/main" count="136" uniqueCount="61">
  <si>
    <t>I. krug</t>
  </si>
  <si>
    <t>II. krug</t>
  </si>
  <si>
    <t>III. krug</t>
  </si>
  <si>
    <t>UKUPNO</t>
  </si>
  <si>
    <t>KLUB</t>
  </si>
  <si>
    <t>GOD.ROĐ.</t>
  </si>
  <si>
    <t>HRVATSKI KUP 2025 - trenutni poredak</t>
  </si>
  <si>
    <t>VETERANI 35</t>
  </si>
  <si>
    <t>OSIJEK</t>
  </si>
  <si>
    <t>DONJA STUBICA</t>
  </si>
  <si>
    <t>BART</t>
  </si>
  <si>
    <t>Bruno</t>
  </si>
  <si>
    <t>BK OSIJEK</t>
  </si>
  <si>
    <t>UDOVIČIĆ</t>
  </si>
  <si>
    <t>Denis</t>
  </si>
  <si>
    <t>BK TIGAR Kuče</t>
  </si>
  <si>
    <t>LOVRIĆ</t>
  </si>
  <si>
    <t>Antonio</t>
  </si>
  <si>
    <t>HORVAT</t>
  </si>
  <si>
    <t>Damir</t>
  </si>
  <si>
    <t>VETERANKE 35</t>
  </si>
  <si>
    <t>VETERANI 35 - parovi</t>
  </si>
  <si>
    <t>BEL</t>
  </si>
  <si>
    <t>Rajko</t>
  </si>
  <si>
    <t>BK MEĐIMURJE Čakovec</t>
  </si>
  <si>
    <t>BERMANEC</t>
  </si>
  <si>
    <t>Miroslav</t>
  </si>
  <si>
    <t>BK CONCORDIA Zagreb</t>
  </si>
  <si>
    <t>VEBER</t>
  </si>
  <si>
    <t>Zlatko</t>
  </si>
  <si>
    <t>VETERANKE 35 - parovi</t>
  </si>
  <si>
    <t>BIŠKUP</t>
  </si>
  <si>
    <t>Kristina</t>
  </si>
  <si>
    <t>ANDABAKA</t>
  </si>
  <si>
    <t>Ivana</t>
  </si>
  <si>
    <t>KOVAČIĆ</t>
  </si>
  <si>
    <t>Nina</t>
  </si>
  <si>
    <t>KOLAK</t>
  </si>
  <si>
    <t>Monika</t>
  </si>
  <si>
    <t>SESAR</t>
  </si>
  <si>
    <t>Iva</t>
  </si>
  <si>
    <t>LUČIĆ</t>
  </si>
  <si>
    <t>Jasmina</t>
  </si>
  <si>
    <t>VETERANI 35 - miksevi</t>
  </si>
  <si>
    <t>PATAFTA</t>
  </si>
  <si>
    <t>Snježana</t>
  </si>
  <si>
    <t>ŠOŠTARIĆ</t>
  </si>
  <si>
    <t>Nikola</t>
  </si>
  <si>
    <t>DIJAKOVIĆ</t>
  </si>
  <si>
    <t>Marina</t>
  </si>
  <si>
    <t>Klub</t>
  </si>
  <si>
    <t>1.</t>
  </si>
  <si>
    <t>2.</t>
  </si>
  <si>
    <t>3.</t>
  </si>
  <si>
    <t>M</t>
  </si>
  <si>
    <t>Ž</t>
  </si>
  <si>
    <t>MM</t>
  </si>
  <si>
    <t>ŽŽ</t>
  </si>
  <si>
    <t>MŽ</t>
  </si>
  <si>
    <t>uk.</t>
  </si>
  <si>
    <t>HRVATSKI KUP 2025 - ekipni poredak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</si>
</sst>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  <font>
      <b/>
      <sz val="16"/>
      <name val="Arial"/>
      <family val="2"/>
      <charset val="238"/>
    </font>
    <font>
      <b/>
      <i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  <charset val="238"/>
    </font>
    <font>
      <b/>
      <i/>
      <sz val="14"/>
      <name val="Arial"/>
      <family val="2"/>
    </font>
    <font>
      <b/>
      <sz val="8"/>
      <name val="Arial"/>
      <family val="2"/>
      <charset val="238"/>
    </font>
    <font>
      <sz val="8"/>
      <color theme="1" tint="0.49998474074526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14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2" borderId="1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/>
    </xf>
    <xf numFmtId="0" fontId="14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</cellXfs>
  <cellStyles count="2">
    <cellStyle name="Normal 2" xfId="1" xr:uid="{B859CB39-7D9C-4760-AAEC-7DC08675A4C9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AF699-83FA-4D3F-8029-7ED4A190F168}">
  <sheetPr codeName="Sheet6"/>
  <dimension ref="A1:L9"/>
  <sheetViews>
    <sheetView tabSelected="1"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6" customFormat="1" ht="37.5" customHeight="1" x14ac:dyDescent="0.25">
      <c r="A2" s="4" t="s">
        <v>6</v>
      </c>
      <c r="B2" s="4"/>
      <c r="C2" s="4"/>
      <c r="D2" s="4"/>
      <c r="E2" s="4"/>
      <c r="F2" s="4"/>
      <c r="G2" s="4"/>
      <c r="H2" s="4"/>
      <c r="I2" s="4"/>
      <c r="J2" s="5"/>
      <c r="K2" s="5"/>
      <c r="L2" s="1"/>
    </row>
    <row r="3" spans="1:12" s="12" customFormat="1" ht="15" customHeight="1" x14ac:dyDescent="0.3">
      <c r="A3" s="7" t="s">
        <v>7</v>
      </c>
      <c r="B3" s="7"/>
      <c r="C3" s="7"/>
      <c r="D3" s="8" t="s">
        <v>0</v>
      </c>
      <c r="E3" s="8" t="s">
        <v>1</v>
      </c>
      <c r="F3" s="8" t="s">
        <v>2</v>
      </c>
      <c r="G3" s="9"/>
      <c r="H3" s="10"/>
      <c r="I3" s="11"/>
    </row>
    <row r="4" spans="1:12" s="12" customFormat="1" ht="15" customHeight="1" x14ac:dyDescent="0.3">
      <c r="A4" s="7"/>
      <c r="B4" s="7"/>
      <c r="C4" s="7"/>
      <c r="D4" s="13" t="s">
        <v>8</v>
      </c>
      <c r="E4" s="13" t="s">
        <v>9</v>
      </c>
      <c r="F4" s="13"/>
      <c r="G4" s="14"/>
      <c r="H4" s="15"/>
      <c r="I4" s="16"/>
    </row>
    <row r="5" spans="1:12" s="12" customFormat="1" ht="15" customHeight="1" x14ac:dyDescent="0.3">
      <c r="A5" s="7"/>
      <c r="B5" s="7"/>
      <c r="C5" s="7"/>
      <c r="D5" s="17">
        <v>45738</v>
      </c>
      <c r="E5" s="17">
        <v>45773</v>
      </c>
      <c r="F5" s="17"/>
      <c r="G5" s="18" t="s">
        <v>3</v>
      </c>
      <c r="H5" s="18" t="s">
        <v>4</v>
      </c>
      <c r="I5" s="18" t="s">
        <v>5</v>
      </c>
    </row>
    <row r="6" spans="1:12" ht="15" customHeight="1" x14ac:dyDescent="0.25">
      <c r="A6" s="19">
        <f>RANK(G6,G$6:G$105,0)</f>
        <v>1</v>
      </c>
      <c r="B6" s="20" t="s">
        <v>16</v>
      </c>
      <c r="C6" s="20" t="s">
        <v>17</v>
      </c>
      <c r="D6" s="21">
        <v>100</v>
      </c>
      <c r="E6" s="21">
        <v>0</v>
      </c>
      <c r="F6" s="21">
        <v>0</v>
      </c>
      <c r="G6" s="19">
        <f>IF(SUM(D6:F6)=0,0,SUM(LARGE(D6:F6,1),LARGE(D6:F6,2)))</f>
        <v>100</v>
      </c>
      <c r="H6" s="21" t="s">
        <v>15</v>
      </c>
      <c r="I6" s="21">
        <v>1977</v>
      </c>
    </row>
    <row r="7" spans="1:12" ht="15" customHeight="1" x14ac:dyDescent="0.25">
      <c r="A7" s="19">
        <f>RANK(G7,G$6:G$105,0)</f>
        <v>2</v>
      </c>
      <c r="B7" s="20" t="s">
        <v>10</v>
      </c>
      <c r="C7" s="20" t="s">
        <v>11</v>
      </c>
      <c r="D7" s="21">
        <v>80</v>
      </c>
      <c r="E7" s="21">
        <v>0</v>
      </c>
      <c r="F7" s="21">
        <v>0</v>
      </c>
      <c r="G7" s="19">
        <f>IF(SUM(D7:F7)=0,0,SUM(LARGE(D7:F7,1),LARGE(D7:F7,2)))</f>
        <v>80</v>
      </c>
      <c r="H7" s="21" t="s">
        <v>12</v>
      </c>
      <c r="I7" s="21">
        <v>1973</v>
      </c>
    </row>
    <row r="8" spans="1:12" ht="15" customHeight="1" x14ac:dyDescent="0.25">
      <c r="A8" s="19">
        <f>RANK(G8,G$6:G$105,0)</f>
        <v>3</v>
      </c>
      <c r="B8" s="20" t="s">
        <v>13</v>
      </c>
      <c r="C8" s="20" t="s">
        <v>14</v>
      </c>
      <c r="D8" s="21">
        <v>70</v>
      </c>
      <c r="E8" s="21">
        <v>0</v>
      </c>
      <c r="F8" s="21">
        <v>0</v>
      </c>
      <c r="G8" s="19">
        <f>IF(SUM(D8:F8)=0,0,SUM(LARGE(D8:F8,1),LARGE(D8:F8,2)))</f>
        <v>70</v>
      </c>
      <c r="H8" s="21" t="s">
        <v>15</v>
      </c>
      <c r="I8" s="21">
        <v>1975</v>
      </c>
    </row>
    <row r="9" spans="1:12" ht="15" customHeight="1" x14ac:dyDescent="0.25">
      <c r="A9" s="19">
        <f>RANK(G9,G$6:G$105,0)</f>
        <v>4</v>
      </c>
      <c r="B9" s="20" t="s">
        <v>18</v>
      </c>
      <c r="C9" s="20" t="s">
        <v>19</v>
      </c>
      <c r="D9" s="21">
        <v>60</v>
      </c>
      <c r="E9" s="21">
        <v>0</v>
      </c>
      <c r="F9" s="21">
        <v>0</v>
      </c>
      <c r="G9" s="19">
        <f>IF(SUM(D9:F9)=0,0,SUM(LARGE(D9:F9,1),LARGE(D9:F9,2)))</f>
        <v>60</v>
      </c>
      <c r="H9" s="21" t="s">
        <v>12</v>
      </c>
      <c r="I9" s="21">
        <v>1973</v>
      </c>
    </row>
  </sheetData>
  <sortState xmlns:xlrd2="http://schemas.microsoft.com/office/spreadsheetml/2017/richdata2" ref="B6:J9">
    <sortCondition descending="1" ref="G6"/>
    <sortCondition descending="1" ref="E6"/>
    <sortCondition descending="1" ref="D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FFB8E-F1E3-422B-953F-C3BFAC94D1F3}">
  <sheetPr codeName="Sheet7"/>
  <dimension ref="A1:L6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6" customFormat="1" ht="37.5" customHeight="1" x14ac:dyDescent="0.25">
      <c r="A2" s="4" t="s">
        <v>6</v>
      </c>
      <c r="B2" s="4"/>
      <c r="C2" s="4"/>
      <c r="D2" s="4"/>
      <c r="E2" s="4"/>
      <c r="F2" s="4"/>
      <c r="G2" s="4"/>
      <c r="H2" s="4"/>
      <c r="I2" s="4"/>
      <c r="J2" s="5"/>
      <c r="K2" s="5"/>
      <c r="L2" s="1"/>
    </row>
    <row r="3" spans="1:12" s="12" customFormat="1" ht="15" customHeight="1" x14ac:dyDescent="0.3">
      <c r="A3" s="7" t="s">
        <v>20</v>
      </c>
      <c r="B3" s="7"/>
      <c r="C3" s="7"/>
      <c r="D3" s="8" t="s">
        <v>0</v>
      </c>
      <c r="E3" s="8" t="s">
        <v>1</v>
      </c>
      <c r="F3" s="8" t="s">
        <v>2</v>
      </c>
      <c r="G3" s="9"/>
      <c r="H3" s="10"/>
      <c r="I3" s="11"/>
    </row>
    <row r="4" spans="1:12" s="12" customFormat="1" ht="15" customHeight="1" x14ac:dyDescent="0.3">
      <c r="A4" s="7"/>
      <c r="B4" s="7"/>
      <c r="C4" s="7"/>
      <c r="D4" s="13" t="s">
        <v>8</v>
      </c>
      <c r="E4" s="13" t="s">
        <v>9</v>
      </c>
      <c r="F4" s="13"/>
      <c r="G4" s="14"/>
      <c r="H4" s="15"/>
      <c r="I4" s="16"/>
    </row>
    <row r="5" spans="1:12" s="12" customFormat="1" ht="15" customHeight="1" x14ac:dyDescent="0.3">
      <c r="A5" s="7"/>
      <c r="B5" s="7"/>
      <c r="C5" s="7"/>
      <c r="D5" s="17">
        <v>45738</v>
      </c>
      <c r="E5" s="17">
        <v>45773</v>
      </c>
      <c r="F5" s="17"/>
      <c r="G5" s="18" t="s">
        <v>3</v>
      </c>
      <c r="H5" s="18" t="s">
        <v>4</v>
      </c>
      <c r="I5" s="18" t="s">
        <v>5</v>
      </c>
    </row>
    <row r="6" spans="1:12" ht="15" customHeight="1" x14ac:dyDescent="0.25">
      <c r="A6" s="19">
        <f>RANK(G6,G$6:G$105,0)</f>
        <v>1</v>
      </c>
      <c r="B6" s="20"/>
      <c r="C6" s="20"/>
      <c r="D6" s="21">
        <v>0</v>
      </c>
      <c r="E6" s="21">
        <v>0</v>
      </c>
      <c r="F6" s="21">
        <v>0</v>
      </c>
      <c r="G6" s="19">
        <f>IF(SUM(D6:F6)=0,0,SUM(LARGE(D6:F6,1),LARGE(D6:F6,2)))</f>
        <v>0</v>
      </c>
      <c r="H6" s="21"/>
      <c r="I6" s="21"/>
    </row>
  </sheetData>
  <sortState xmlns:xlrd2="http://schemas.microsoft.com/office/spreadsheetml/2017/richdata2" ref="B6:J6">
    <sortCondition descending="1" ref="G6"/>
    <sortCondition descending="1" ref="E6"/>
    <sortCondition descending="1" ref="D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CC02D-697E-4D90-8D27-9FEB82A3E08C}">
  <sheetPr codeName="Sheet8"/>
  <dimension ref="A1:L11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6" customFormat="1" ht="37.5" customHeight="1" x14ac:dyDescent="0.25">
      <c r="A2" s="4" t="s">
        <v>6</v>
      </c>
      <c r="B2" s="4"/>
      <c r="C2" s="4"/>
      <c r="D2" s="4"/>
      <c r="E2" s="4"/>
      <c r="F2" s="4"/>
      <c r="G2" s="4"/>
      <c r="H2" s="4"/>
      <c r="I2" s="4"/>
      <c r="J2" s="5"/>
      <c r="K2" s="5"/>
      <c r="L2" s="1"/>
    </row>
    <row r="3" spans="1:12" s="12" customFormat="1" ht="15" customHeight="1" x14ac:dyDescent="0.3">
      <c r="A3" s="7" t="s">
        <v>21</v>
      </c>
      <c r="B3" s="7"/>
      <c r="C3" s="7"/>
      <c r="D3" s="8" t="s">
        <v>0</v>
      </c>
      <c r="E3" s="8" t="s">
        <v>1</v>
      </c>
      <c r="F3" s="8" t="s">
        <v>2</v>
      </c>
      <c r="G3" s="9"/>
      <c r="H3" s="10"/>
      <c r="I3" s="11"/>
    </row>
    <row r="4" spans="1:12" s="12" customFormat="1" ht="15" customHeight="1" x14ac:dyDescent="0.3">
      <c r="A4" s="7"/>
      <c r="B4" s="7"/>
      <c r="C4" s="7"/>
      <c r="D4" s="13" t="s">
        <v>8</v>
      </c>
      <c r="E4" s="13" t="s">
        <v>9</v>
      </c>
      <c r="F4" s="13"/>
      <c r="G4" s="14"/>
      <c r="H4" s="15"/>
      <c r="I4" s="16"/>
    </row>
    <row r="5" spans="1:12" s="12" customFormat="1" ht="15" customHeight="1" x14ac:dyDescent="0.3">
      <c r="A5" s="7"/>
      <c r="B5" s="7"/>
      <c r="C5" s="7"/>
      <c r="D5" s="17">
        <v>45738</v>
      </c>
      <c r="E5" s="17">
        <v>45773</v>
      </c>
      <c r="F5" s="17"/>
      <c r="G5" s="18" t="s">
        <v>3</v>
      </c>
      <c r="H5" s="18" t="s">
        <v>4</v>
      </c>
      <c r="I5" s="18" t="s">
        <v>5</v>
      </c>
    </row>
    <row r="6" spans="1:12" ht="15" customHeight="1" x14ac:dyDescent="0.25">
      <c r="A6" s="19">
        <f>RANK(G6,G$6:G$105,0)</f>
        <v>1</v>
      </c>
      <c r="B6" s="20" t="s">
        <v>16</v>
      </c>
      <c r="C6" s="20" t="s">
        <v>17</v>
      </c>
      <c r="D6" s="21">
        <v>100</v>
      </c>
      <c r="E6" s="21">
        <v>0</v>
      </c>
      <c r="F6" s="21">
        <v>0</v>
      </c>
      <c r="G6" s="19">
        <f>IF(SUM(D6:F6)=0,0,SUM(LARGE(D6:F6,1),LARGE(D6:F6,2)))</f>
        <v>100</v>
      </c>
      <c r="H6" s="21" t="s">
        <v>15</v>
      </c>
      <c r="I6" s="21">
        <v>1977</v>
      </c>
    </row>
    <row r="7" spans="1:12" ht="15" customHeight="1" x14ac:dyDescent="0.25">
      <c r="A7" s="19">
        <f>RANK(G7,G$6:G$105,0)</f>
        <v>1</v>
      </c>
      <c r="B7" s="20" t="s">
        <v>13</v>
      </c>
      <c r="C7" s="20" t="s">
        <v>14</v>
      </c>
      <c r="D7" s="21">
        <v>100</v>
      </c>
      <c r="E7" s="21">
        <v>0</v>
      </c>
      <c r="F7" s="21">
        <v>0</v>
      </c>
      <c r="G7" s="19">
        <f>IF(SUM(D7:F7)=0,0,SUM(LARGE(D7:F7,1),LARGE(D7:F7,2)))</f>
        <v>100</v>
      </c>
      <c r="H7" s="21" t="s">
        <v>15</v>
      </c>
      <c r="I7" s="21">
        <v>1975</v>
      </c>
    </row>
    <row r="8" spans="1:12" ht="15" customHeight="1" x14ac:dyDescent="0.25">
      <c r="A8" s="19">
        <f>RANK(G8,G$6:G$105,0)</f>
        <v>3</v>
      </c>
      <c r="B8" s="20" t="s">
        <v>22</v>
      </c>
      <c r="C8" s="20" t="s">
        <v>23</v>
      </c>
      <c r="D8" s="21">
        <v>80</v>
      </c>
      <c r="E8" s="21">
        <v>0</v>
      </c>
      <c r="F8" s="21">
        <v>0</v>
      </c>
      <c r="G8" s="19">
        <f>IF(SUM(D8:F8)=0,0,SUM(LARGE(D8:F8,1),LARGE(D8:F8,2)))</f>
        <v>80</v>
      </c>
      <c r="H8" s="21" t="s">
        <v>24</v>
      </c>
      <c r="I8" s="21">
        <v>1963</v>
      </c>
    </row>
    <row r="9" spans="1:12" ht="15" customHeight="1" x14ac:dyDescent="0.25">
      <c r="A9" s="19">
        <f>RANK(G9,G$6:G$105,0)</f>
        <v>3</v>
      </c>
      <c r="B9" s="20" t="s">
        <v>25</v>
      </c>
      <c r="C9" s="20" t="s">
        <v>26</v>
      </c>
      <c r="D9" s="21">
        <v>80</v>
      </c>
      <c r="E9" s="21">
        <v>0</v>
      </c>
      <c r="F9" s="21">
        <v>0</v>
      </c>
      <c r="G9" s="19">
        <f>IF(SUM(D9:F9)=0,0,SUM(LARGE(D9:F9,1),LARGE(D9:F9,2)))</f>
        <v>80</v>
      </c>
      <c r="H9" s="21" t="s">
        <v>27</v>
      </c>
      <c r="I9" s="21">
        <v>1969</v>
      </c>
    </row>
    <row r="10" spans="1:12" ht="15" customHeight="1" x14ac:dyDescent="0.25">
      <c r="A10" s="19">
        <f>RANK(G10,G$6:G$105,0)</f>
        <v>5</v>
      </c>
      <c r="B10" s="20" t="s">
        <v>18</v>
      </c>
      <c r="C10" s="20" t="s">
        <v>19</v>
      </c>
      <c r="D10" s="21">
        <v>70</v>
      </c>
      <c r="E10" s="21">
        <v>0</v>
      </c>
      <c r="F10" s="21">
        <v>0</v>
      </c>
      <c r="G10" s="19">
        <f>IF(SUM(D10:F10)=0,0,SUM(LARGE(D10:F10,1),LARGE(D10:F10,2)))</f>
        <v>70</v>
      </c>
      <c r="H10" s="21" t="s">
        <v>12</v>
      </c>
      <c r="I10" s="21">
        <v>1973</v>
      </c>
    </row>
    <row r="11" spans="1:12" ht="15" customHeight="1" x14ac:dyDescent="0.25">
      <c r="A11" s="19">
        <f>RANK(G11,G$6:G$105,0)</f>
        <v>5</v>
      </c>
      <c r="B11" s="20" t="s">
        <v>28</v>
      </c>
      <c r="C11" s="20" t="s">
        <v>29</v>
      </c>
      <c r="D11" s="21">
        <v>70</v>
      </c>
      <c r="E11" s="21">
        <v>0</v>
      </c>
      <c r="F11" s="21">
        <v>0</v>
      </c>
      <c r="G11" s="19">
        <f>IF(SUM(D11:F11)=0,0,SUM(LARGE(D11:F11,1),LARGE(D11:F11,2)))</f>
        <v>70</v>
      </c>
      <c r="H11" s="21" t="s">
        <v>12</v>
      </c>
      <c r="I11" s="21">
        <v>1973</v>
      </c>
    </row>
  </sheetData>
  <sortState xmlns:xlrd2="http://schemas.microsoft.com/office/spreadsheetml/2017/richdata2" ref="B6:J11">
    <sortCondition descending="1" ref="G6"/>
    <sortCondition descending="1" ref="E6"/>
    <sortCondition descending="1" ref="D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2067F-A08C-45D6-8228-2922648287F0}">
  <sheetPr codeName="Sheet9"/>
  <dimension ref="A1:L11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6" customFormat="1" ht="37.5" customHeight="1" x14ac:dyDescent="0.25">
      <c r="A2" s="4" t="s">
        <v>6</v>
      </c>
      <c r="B2" s="4"/>
      <c r="C2" s="4"/>
      <c r="D2" s="4"/>
      <c r="E2" s="4"/>
      <c r="F2" s="4"/>
      <c r="G2" s="4"/>
      <c r="H2" s="4"/>
      <c r="I2" s="4"/>
      <c r="J2" s="5"/>
      <c r="K2" s="5"/>
      <c r="L2" s="1"/>
    </row>
    <row r="3" spans="1:12" s="12" customFormat="1" ht="15" customHeight="1" x14ac:dyDescent="0.3">
      <c r="A3" s="7" t="s">
        <v>30</v>
      </c>
      <c r="B3" s="7"/>
      <c r="C3" s="7"/>
      <c r="D3" s="8" t="s">
        <v>0</v>
      </c>
      <c r="E3" s="8" t="s">
        <v>1</v>
      </c>
      <c r="F3" s="8" t="s">
        <v>2</v>
      </c>
      <c r="G3" s="9"/>
      <c r="H3" s="10"/>
      <c r="I3" s="11"/>
    </row>
    <row r="4" spans="1:12" s="12" customFormat="1" ht="15" customHeight="1" x14ac:dyDescent="0.3">
      <c r="A4" s="7"/>
      <c r="B4" s="7"/>
      <c r="C4" s="7"/>
      <c r="D4" s="13" t="s">
        <v>8</v>
      </c>
      <c r="E4" s="13" t="s">
        <v>9</v>
      </c>
      <c r="F4" s="13"/>
      <c r="G4" s="14"/>
      <c r="H4" s="15"/>
      <c r="I4" s="16"/>
    </row>
    <row r="5" spans="1:12" s="12" customFormat="1" ht="15" customHeight="1" x14ac:dyDescent="0.3">
      <c r="A5" s="7"/>
      <c r="B5" s="7"/>
      <c r="C5" s="7"/>
      <c r="D5" s="17">
        <v>45738</v>
      </c>
      <c r="E5" s="17">
        <v>45773</v>
      </c>
      <c r="F5" s="17"/>
      <c r="G5" s="18" t="s">
        <v>3</v>
      </c>
      <c r="H5" s="18" t="s">
        <v>4</v>
      </c>
      <c r="I5" s="18" t="s">
        <v>5</v>
      </c>
    </row>
    <row r="6" spans="1:12" ht="15" customHeight="1" x14ac:dyDescent="0.25">
      <c r="A6" s="19">
        <f>RANK(G6,G$6:G$105,0)</f>
        <v>1</v>
      </c>
      <c r="B6" s="20" t="s">
        <v>33</v>
      </c>
      <c r="C6" s="20" t="s">
        <v>34</v>
      </c>
      <c r="D6" s="21">
        <v>100</v>
      </c>
      <c r="E6" s="21">
        <v>0</v>
      </c>
      <c r="F6" s="21">
        <v>0</v>
      </c>
      <c r="G6" s="19">
        <f>IF(SUM(D6:F6)=0,0,SUM(LARGE(D6:F6,1),LARGE(D6:F6,2)))</f>
        <v>100</v>
      </c>
      <c r="H6" s="21" t="s">
        <v>15</v>
      </c>
      <c r="I6" s="21">
        <v>1970</v>
      </c>
    </row>
    <row r="7" spans="1:12" ht="15" customHeight="1" x14ac:dyDescent="0.25">
      <c r="A7" s="19">
        <f>RANK(G7,G$6:G$105,0)</f>
        <v>1</v>
      </c>
      <c r="B7" s="20" t="s">
        <v>35</v>
      </c>
      <c r="C7" s="20" t="s">
        <v>36</v>
      </c>
      <c r="D7" s="21">
        <v>100</v>
      </c>
      <c r="E7" s="21">
        <v>0</v>
      </c>
      <c r="F7" s="21">
        <v>0</v>
      </c>
      <c r="G7" s="19">
        <f>IF(SUM(D7:F7)=0,0,SUM(LARGE(D7:F7,1),LARGE(D7:F7,2)))</f>
        <v>100</v>
      </c>
      <c r="H7" s="21" t="s">
        <v>15</v>
      </c>
      <c r="I7" s="21">
        <v>1962</v>
      </c>
    </row>
    <row r="8" spans="1:12" ht="15" customHeight="1" x14ac:dyDescent="0.25">
      <c r="A8" s="19">
        <f>RANK(G8,G$6:G$105,0)</f>
        <v>3</v>
      </c>
      <c r="B8" s="20" t="s">
        <v>37</v>
      </c>
      <c r="C8" s="20" t="s">
        <v>38</v>
      </c>
      <c r="D8" s="21">
        <v>80</v>
      </c>
      <c r="E8" s="21">
        <v>0</v>
      </c>
      <c r="F8" s="21">
        <v>0</v>
      </c>
      <c r="G8" s="19">
        <f>IF(SUM(D8:F8)=0,0,SUM(LARGE(D8:F8,1),LARGE(D8:F8,2)))</f>
        <v>80</v>
      </c>
      <c r="H8" s="21" t="s">
        <v>12</v>
      </c>
      <c r="I8" s="21">
        <v>1973</v>
      </c>
    </row>
    <row r="9" spans="1:12" ht="15" customHeight="1" x14ac:dyDescent="0.25">
      <c r="A9" s="19">
        <f>RANK(G9,G$6:G$105,0)</f>
        <v>3</v>
      </c>
      <c r="B9" s="20" t="s">
        <v>39</v>
      </c>
      <c r="C9" s="20" t="s">
        <v>40</v>
      </c>
      <c r="D9" s="21">
        <v>80</v>
      </c>
      <c r="E9" s="21">
        <v>0</v>
      </c>
      <c r="F9" s="21">
        <v>0</v>
      </c>
      <c r="G9" s="19">
        <f>IF(SUM(D9:F9)=0,0,SUM(LARGE(D9:F9,1),LARGE(D9:F9,2)))</f>
        <v>80</v>
      </c>
      <c r="H9" s="21" t="s">
        <v>12</v>
      </c>
      <c r="I9" s="21">
        <v>1984</v>
      </c>
    </row>
    <row r="10" spans="1:12" ht="15" customHeight="1" x14ac:dyDescent="0.25">
      <c r="A10" s="19">
        <f>RANK(G10,G$6:G$105,0)</f>
        <v>5</v>
      </c>
      <c r="B10" s="20" t="s">
        <v>31</v>
      </c>
      <c r="C10" s="20" t="s">
        <v>32</v>
      </c>
      <c r="D10" s="21">
        <v>70</v>
      </c>
      <c r="E10" s="21">
        <v>0</v>
      </c>
      <c r="F10" s="21">
        <v>0</v>
      </c>
      <c r="G10" s="19">
        <f>IF(SUM(D10:F10)=0,0,SUM(LARGE(D10:F10,1),LARGE(D10:F10,2)))</f>
        <v>70</v>
      </c>
      <c r="H10" s="21" t="s">
        <v>24</v>
      </c>
      <c r="I10" s="21">
        <v>1968</v>
      </c>
    </row>
    <row r="11" spans="1:12" ht="15" customHeight="1" x14ac:dyDescent="0.25">
      <c r="A11" s="19">
        <f>RANK(G11,G$6:G$105,0)</f>
        <v>5</v>
      </c>
      <c r="B11" s="20" t="s">
        <v>41</v>
      </c>
      <c r="C11" s="20" t="s">
        <v>42</v>
      </c>
      <c r="D11" s="21">
        <v>70</v>
      </c>
      <c r="E11" s="21">
        <v>0</v>
      </c>
      <c r="F11" s="21">
        <v>0</v>
      </c>
      <c r="G11" s="19">
        <f>IF(SUM(D11:F11)=0,0,SUM(LARGE(D11:F11,1),LARGE(D11:F11,2)))</f>
        <v>70</v>
      </c>
      <c r="H11" s="21" t="s">
        <v>24</v>
      </c>
      <c r="I11" s="21">
        <v>1978</v>
      </c>
    </row>
  </sheetData>
  <sortState xmlns:xlrd2="http://schemas.microsoft.com/office/spreadsheetml/2017/richdata2" ref="B6:J11">
    <sortCondition descending="1" ref="G6"/>
    <sortCondition descending="1" ref="E6"/>
    <sortCondition descending="1" ref="D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16929-D91F-4F7B-8DEC-6D566EEAC9C8}">
  <sheetPr codeName="Sheet10"/>
  <dimension ref="A1:L11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6" customFormat="1" ht="37.5" customHeight="1" x14ac:dyDescent="0.25">
      <c r="A2" s="4" t="s">
        <v>6</v>
      </c>
      <c r="B2" s="4"/>
      <c r="C2" s="4"/>
      <c r="D2" s="4"/>
      <c r="E2" s="4"/>
      <c r="F2" s="4"/>
      <c r="G2" s="4"/>
      <c r="H2" s="4"/>
      <c r="I2" s="4"/>
      <c r="J2" s="5"/>
      <c r="K2" s="5"/>
      <c r="L2" s="1"/>
    </row>
    <row r="3" spans="1:12" s="12" customFormat="1" ht="15" customHeight="1" x14ac:dyDescent="0.3">
      <c r="A3" s="7" t="s">
        <v>43</v>
      </c>
      <c r="B3" s="7"/>
      <c r="C3" s="7"/>
      <c r="D3" s="8" t="s">
        <v>0</v>
      </c>
      <c r="E3" s="8" t="s">
        <v>1</v>
      </c>
      <c r="F3" s="8" t="s">
        <v>2</v>
      </c>
      <c r="G3" s="9"/>
      <c r="H3" s="10"/>
      <c r="I3" s="11"/>
    </row>
    <row r="4" spans="1:12" s="12" customFormat="1" ht="15" customHeight="1" x14ac:dyDescent="0.3">
      <c r="A4" s="7"/>
      <c r="B4" s="7"/>
      <c r="C4" s="7"/>
      <c r="D4" s="13" t="s">
        <v>8</v>
      </c>
      <c r="E4" s="13" t="s">
        <v>9</v>
      </c>
      <c r="F4" s="13"/>
      <c r="G4" s="14"/>
      <c r="H4" s="15"/>
      <c r="I4" s="16"/>
    </row>
    <row r="5" spans="1:12" s="12" customFormat="1" ht="15" customHeight="1" x14ac:dyDescent="0.3">
      <c r="A5" s="7"/>
      <c r="B5" s="7"/>
      <c r="C5" s="7"/>
      <c r="D5" s="17">
        <v>45738</v>
      </c>
      <c r="E5" s="17">
        <v>45773</v>
      </c>
      <c r="F5" s="17"/>
      <c r="G5" s="18" t="s">
        <v>3</v>
      </c>
      <c r="H5" s="18" t="s">
        <v>4</v>
      </c>
      <c r="I5" s="18" t="s">
        <v>5</v>
      </c>
    </row>
    <row r="6" spans="1:12" ht="15" customHeight="1" x14ac:dyDescent="0.25">
      <c r="A6" s="19">
        <f>RANK(G6,G$6:G$105,0)</f>
        <v>1</v>
      </c>
      <c r="B6" s="20" t="s">
        <v>44</v>
      </c>
      <c r="C6" s="20" t="s">
        <v>45</v>
      </c>
      <c r="D6" s="21">
        <v>100</v>
      </c>
      <c r="E6" s="21">
        <v>0</v>
      </c>
      <c r="F6" s="21">
        <v>0</v>
      </c>
      <c r="G6" s="19">
        <f>IF(SUM(D6:F6)=0,0,SUM(LARGE(D6:F6,1),LARGE(D6:F6,2)))</f>
        <v>100</v>
      </c>
      <c r="H6" s="21" t="s">
        <v>24</v>
      </c>
      <c r="I6" s="21">
        <v>1975</v>
      </c>
    </row>
    <row r="7" spans="1:12" ht="15" customHeight="1" x14ac:dyDescent="0.25">
      <c r="A7" s="19">
        <f>RANK(G7,G$6:G$105,0)</f>
        <v>1</v>
      </c>
      <c r="B7" s="20" t="s">
        <v>46</v>
      </c>
      <c r="C7" s="20" t="s">
        <v>47</v>
      </c>
      <c r="D7" s="21">
        <v>100</v>
      </c>
      <c r="E7" s="21">
        <v>0</v>
      </c>
      <c r="F7" s="21">
        <v>0</v>
      </c>
      <c r="G7" s="19">
        <f>IF(SUM(D7:F7)=0,0,SUM(LARGE(D7:F7,1),LARGE(D7:F7,2)))</f>
        <v>100</v>
      </c>
      <c r="H7" s="21" t="s">
        <v>24</v>
      </c>
      <c r="I7" s="21">
        <v>1979</v>
      </c>
    </row>
    <row r="8" spans="1:12" ht="15" customHeight="1" x14ac:dyDescent="0.25">
      <c r="A8" s="19">
        <f>RANK(G8,G$6:G$105,0)</f>
        <v>3</v>
      </c>
      <c r="B8" s="20" t="s">
        <v>25</v>
      </c>
      <c r="C8" s="20" t="s">
        <v>26</v>
      </c>
      <c r="D8" s="21">
        <v>80</v>
      </c>
      <c r="E8" s="21">
        <v>0</v>
      </c>
      <c r="F8" s="21">
        <v>0</v>
      </c>
      <c r="G8" s="19">
        <f>IF(SUM(D8:F8)=0,0,SUM(LARGE(D8:F8,1),LARGE(D8:F8,2)))</f>
        <v>80</v>
      </c>
      <c r="H8" s="21" t="s">
        <v>27</v>
      </c>
      <c r="I8" s="21">
        <v>1969</v>
      </c>
    </row>
    <row r="9" spans="1:12" ht="15" customHeight="1" x14ac:dyDescent="0.25">
      <c r="A9" s="19">
        <f>RANK(G9,G$6:G$105,0)</f>
        <v>3</v>
      </c>
      <c r="B9" s="20" t="s">
        <v>48</v>
      </c>
      <c r="C9" s="20" t="s">
        <v>49</v>
      </c>
      <c r="D9" s="21">
        <v>80</v>
      </c>
      <c r="E9" s="21">
        <v>0</v>
      </c>
      <c r="F9" s="21">
        <v>0</v>
      </c>
      <c r="G9" s="19">
        <f>IF(SUM(D9:F9)=0,0,SUM(LARGE(D9:F9,1),LARGE(D9:F9,2)))</f>
        <v>80</v>
      </c>
      <c r="H9" s="21" t="s">
        <v>27</v>
      </c>
      <c r="I9" s="21">
        <v>1970</v>
      </c>
    </row>
    <row r="10" spans="1:12" ht="15" customHeight="1" x14ac:dyDescent="0.25">
      <c r="A10" s="19">
        <f>RANK(G10,G$6:G$105,0)</f>
        <v>5</v>
      </c>
      <c r="B10" s="20" t="s">
        <v>39</v>
      </c>
      <c r="C10" s="20" t="s">
        <v>40</v>
      </c>
      <c r="D10" s="21">
        <v>70</v>
      </c>
      <c r="E10" s="21">
        <v>0</v>
      </c>
      <c r="F10" s="21">
        <v>0</v>
      </c>
      <c r="G10" s="19">
        <f>IF(SUM(D10:F10)=0,0,SUM(LARGE(D10:F10,1),LARGE(D10:F10,2)))</f>
        <v>70</v>
      </c>
      <c r="H10" s="21" t="s">
        <v>12</v>
      </c>
      <c r="I10" s="21">
        <v>1984</v>
      </c>
    </row>
    <row r="11" spans="1:12" ht="15" customHeight="1" x14ac:dyDescent="0.25">
      <c r="A11" s="19">
        <f>RANK(G11,G$6:G$105,0)</f>
        <v>5</v>
      </c>
      <c r="B11" s="20" t="s">
        <v>28</v>
      </c>
      <c r="C11" s="20" t="s">
        <v>29</v>
      </c>
      <c r="D11" s="21">
        <v>70</v>
      </c>
      <c r="E11" s="21">
        <v>0</v>
      </c>
      <c r="F11" s="21">
        <v>0</v>
      </c>
      <c r="G11" s="19">
        <f>IF(SUM(D11:F11)=0,0,SUM(LARGE(D11:F11,1),LARGE(D11:F11,2)))</f>
        <v>70</v>
      </c>
      <c r="H11" s="21" t="s">
        <v>12</v>
      </c>
      <c r="I11" s="21">
        <v>1973</v>
      </c>
    </row>
  </sheetData>
  <sortState xmlns:xlrd2="http://schemas.microsoft.com/office/spreadsheetml/2017/richdata2" ref="B6:J11">
    <sortCondition descending="1" ref="G6"/>
    <sortCondition descending="1" ref="E6"/>
    <sortCondition descending="1" ref="D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AD32D-2955-428D-A596-1BC15A206717}">
  <sheetPr codeName="Sheet11"/>
  <dimension ref="A1:Z8"/>
  <sheetViews>
    <sheetView workbookViewId="0"/>
  </sheetViews>
  <sheetFormatPr defaultColWidth="8.88671875" defaultRowHeight="13.2" x14ac:dyDescent="0.25"/>
  <cols>
    <col min="1" max="1" width="4.33203125" style="1" customWidth="1"/>
    <col min="2" max="2" width="30" style="1" customWidth="1"/>
    <col min="3" max="5" width="5.6640625" style="2" customWidth="1"/>
    <col min="6" max="6" width="11.44140625" style="1" customWidth="1"/>
    <col min="7" max="9" width="4.5546875" style="2" customWidth="1"/>
    <col min="10" max="10" width="4.5546875" style="1" customWidth="1"/>
    <col min="11" max="13" width="4.5546875" style="2" customWidth="1"/>
    <col min="14" max="14" width="4.5546875" style="1" customWidth="1"/>
    <col min="15" max="17" width="4.5546875" style="2" customWidth="1"/>
    <col min="18" max="18" width="4.5546875" style="1" customWidth="1"/>
    <col min="19" max="21" width="4.5546875" style="2" customWidth="1"/>
    <col min="22" max="22" width="4.5546875" style="1" customWidth="1"/>
    <col min="23" max="25" width="4.5546875" style="2" customWidth="1"/>
    <col min="26" max="26" width="4.5546875" style="1" customWidth="1"/>
    <col min="27" max="16384" width="8.88671875" style="1"/>
  </cols>
  <sheetData>
    <row r="1" spans="1:26" ht="15" customHeight="1" x14ac:dyDescent="0.25"/>
    <row r="2" spans="1:26" s="6" customFormat="1" ht="37.5" customHeight="1" x14ac:dyDescent="0.25">
      <c r="A2" s="22" t="s">
        <v>60</v>
      </c>
      <c r="B2" s="23"/>
      <c r="C2" s="23"/>
      <c r="D2" s="23"/>
      <c r="E2" s="23"/>
      <c r="F2" s="24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6" customFormat="1" ht="15" customHeight="1" x14ac:dyDescent="0.25">
      <c r="A3" s="26"/>
      <c r="B3" s="27" t="s">
        <v>50</v>
      </c>
      <c r="C3" s="28" t="s">
        <v>51</v>
      </c>
      <c r="D3" s="28" t="s">
        <v>52</v>
      </c>
      <c r="E3" s="28" t="s">
        <v>53</v>
      </c>
      <c r="F3" s="29" t="s">
        <v>3</v>
      </c>
      <c r="G3" s="27" t="s">
        <v>54</v>
      </c>
      <c r="H3" s="27"/>
      <c r="I3" s="27"/>
      <c r="J3" s="27"/>
      <c r="K3" s="27" t="s">
        <v>55</v>
      </c>
      <c r="L3" s="27"/>
      <c r="M3" s="27"/>
      <c r="N3" s="27"/>
      <c r="O3" s="27" t="s">
        <v>56</v>
      </c>
      <c r="P3" s="27"/>
      <c r="Q3" s="27"/>
      <c r="R3" s="27"/>
      <c r="S3" s="27" t="s">
        <v>57</v>
      </c>
      <c r="T3" s="27"/>
      <c r="U3" s="27"/>
      <c r="V3" s="27"/>
      <c r="W3" s="27" t="s">
        <v>58</v>
      </c>
      <c r="X3" s="27"/>
      <c r="Y3" s="27"/>
      <c r="Z3" s="27"/>
    </row>
    <row r="4" spans="1:26" s="12" customFormat="1" ht="15" customHeight="1" x14ac:dyDescent="0.3">
      <c r="A4" s="30"/>
      <c r="B4" s="27"/>
      <c r="C4" s="28"/>
      <c r="D4" s="28"/>
      <c r="E4" s="28"/>
      <c r="F4" s="31"/>
      <c r="G4" s="32" t="str">
        <f>C3</f>
        <v>1.</v>
      </c>
      <c r="H4" s="32" t="str">
        <f t="shared" ref="H4:I4" si="0">D3</f>
        <v>2.</v>
      </c>
      <c r="I4" s="32" t="str">
        <f t="shared" si="0"/>
        <v>3.</v>
      </c>
      <c r="J4" s="32" t="s">
        <v>59</v>
      </c>
      <c r="K4" s="32" t="str">
        <f>C3</f>
        <v>1.</v>
      </c>
      <c r="L4" s="32" t="str">
        <f t="shared" ref="L4:M4" si="1">D3</f>
        <v>2.</v>
      </c>
      <c r="M4" s="32" t="str">
        <f t="shared" si="1"/>
        <v>3.</v>
      </c>
      <c r="N4" s="32" t="s">
        <v>59</v>
      </c>
      <c r="O4" s="32" t="str">
        <f>C3</f>
        <v>1.</v>
      </c>
      <c r="P4" s="32" t="str">
        <f t="shared" ref="P4:Q4" si="2">D3</f>
        <v>2.</v>
      </c>
      <c r="Q4" s="32" t="str">
        <f t="shared" si="2"/>
        <v>3.</v>
      </c>
      <c r="R4" s="32" t="s">
        <v>59</v>
      </c>
      <c r="S4" s="32" t="str">
        <f>C3</f>
        <v>1.</v>
      </c>
      <c r="T4" s="32" t="str">
        <f t="shared" ref="T4:U4" si="3">D3</f>
        <v>2.</v>
      </c>
      <c r="U4" s="32" t="str">
        <f t="shared" si="3"/>
        <v>3.</v>
      </c>
      <c r="V4" s="32" t="s">
        <v>59</v>
      </c>
      <c r="W4" s="32" t="str">
        <f>C3</f>
        <v>1.</v>
      </c>
      <c r="X4" s="32" t="str">
        <f t="shared" ref="X4:Y4" si="4">D3</f>
        <v>2.</v>
      </c>
      <c r="Y4" s="32" t="str">
        <f t="shared" si="4"/>
        <v>3.</v>
      </c>
      <c r="Z4" s="32" t="s">
        <v>59</v>
      </c>
    </row>
    <row r="5" spans="1:26" ht="15" customHeight="1" x14ac:dyDescent="0.25">
      <c r="A5" s="19">
        <f>RANK(F5,F$5:F$104,0)</f>
        <v>1</v>
      </c>
      <c r="B5" s="33" t="s">
        <v>12</v>
      </c>
      <c r="C5" s="21">
        <f>G5+K5+O5+S5+W5</f>
        <v>580</v>
      </c>
      <c r="D5" s="21">
        <f>H5+L5+P5+T5+X5</f>
        <v>0</v>
      </c>
      <c r="E5" s="21">
        <f>I5+M5+Q5+U5+Y5</f>
        <v>0</v>
      </c>
      <c r="F5" s="19">
        <f>J5+N5+R5+V5+Z5</f>
        <v>580</v>
      </c>
      <c r="G5" s="34">
        <v>140</v>
      </c>
      <c r="H5" s="34"/>
      <c r="I5" s="34"/>
      <c r="J5" s="35">
        <f>SUM(G5:I5)</f>
        <v>140</v>
      </c>
      <c r="K5" s="34"/>
      <c r="L5" s="34"/>
      <c r="M5" s="34"/>
      <c r="N5" s="35">
        <f>SUM(K5:M5)</f>
        <v>0</v>
      </c>
      <c r="O5" s="34">
        <v>140</v>
      </c>
      <c r="P5" s="34"/>
      <c r="Q5" s="34"/>
      <c r="R5" s="35">
        <f>SUM(O5:Q5)</f>
        <v>140</v>
      </c>
      <c r="S5" s="34">
        <v>160</v>
      </c>
      <c r="T5" s="34"/>
      <c r="U5" s="34"/>
      <c r="V5" s="35">
        <f>SUM(S5:U5)</f>
        <v>160</v>
      </c>
      <c r="W5" s="34">
        <v>140</v>
      </c>
      <c r="X5" s="34"/>
      <c r="Y5" s="34"/>
      <c r="Z5" s="35">
        <f>SUM(W5:Y5)</f>
        <v>140</v>
      </c>
    </row>
    <row r="6" spans="1:26" ht="15" customHeight="1" x14ac:dyDescent="0.25">
      <c r="A6" s="19">
        <f>RANK(F6,F$5:F$104,0)</f>
        <v>2</v>
      </c>
      <c r="B6" s="33" t="s">
        <v>15</v>
      </c>
      <c r="C6" s="21">
        <f>G6+K6+O6+S6+W6</f>
        <v>570</v>
      </c>
      <c r="D6" s="21">
        <f>H6+L6+P6+T6+X6</f>
        <v>0</v>
      </c>
      <c r="E6" s="21">
        <f>I6+M6+Q6+U6+Y6</f>
        <v>0</v>
      </c>
      <c r="F6" s="19">
        <f>J6+N6+R6+V6+Z6</f>
        <v>570</v>
      </c>
      <c r="G6" s="34">
        <v>170</v>
      </c>
      <c r="H6" s="34"/>
      <c r="I6" s="34"/>
      <c r="J6" s="35">
        <f>SUM(G6:I6)</f>
        <v>170</v>
      </c>
      <c r="K6" s="34"/>
      <c r="L6" s="34"/>
      <c r="M6" s="34"/>
      <c r="N6" s="35">
        <f>SUM(K6:M6)</f>
        <v>0</v>
      </c>
      <c r="O6" s="34">
        <v>200</v>
      </c>
      <c r="P6" s="34"/>
      <c r="Q6" s="34"/>
      <c r="R6" s="35">
        <f>SUM(O6:Q6)</f>
        <v>200</v>
      </c>
      <c r="S6" s="34">
        <v>200</v>
      </c>
      <c r="T6" s="34"/>
      <c r="U6" s="34"/>
      <c r="V6" s="35">
        <f>SUM(S6:U6)</f>
        <v>200</v>
      </c>
      <c r="W6" s="34"/>
      <c r="X6" s="34"/>
      <c r="Y6" s="34"/>
      <c r="Z6" s="35">
        <f>SUM(W6:Y6)</f>
        <v>0</v>
      </c>
    </row>
    <row r="7" spans="1:26" ht="15" customHeight="1" x14ac:dyDescent="0.25">
      <c r="A7" s="19">
        <f>RANK(F7,F$5:F$104,0)</f>
        <v>3</v>
      </c>
      <c r="B7" s="33" t="s">
        <v>24</v>
      </c>
      <c r="C7" s="21">
        <f>G7+K7+O7+S7+W7</f>
        <v>420</v>
      </c>
      <c r="D7" s="21">
        <f>H7+L7+P7+T7+X7</f>
        <v>0</v>
      </c>
      <c r="E7" s="21">
        <f>I7+M7+Q7+U7+Y7</f>
        <v>0</v>
      </c>
      <c r="F7" s="19">
        <f>J7+N7+R7+V7+Z7</f>
        <v>420</v>
      </c>
      <c r="G7" s="34"/>
      <c r="H7" s="34"/>
      <c r="I7" s="34"/>
      <c r="J7" s="35">
        <f>SUM(G7:I7)</f>
        <v>0</v>
      </c>
      <c r="K7" s="34"/>
      <c r="L7" s="34"/>
      <c r="M7" s="34"/>
      <c r="N7" s="35">
        <f>SUM(K7:M7)</f>
        <v>0</v>
      </c>
      <c r="O7" s="34">
        <v>80</v>
      </c>
      <c r="P7" s="34"/>
      <c r="Q7" s="34"/>
      <c r="R7" s="35">
        <f>SUM(O7:Q7)</f>
        <v>80</v>
      </c>
      <c r="S7" s="34">
        <v>140</v>
      </c>
      <c r="T7" s="34"/>
      <c r="U7" s="34"/>
      <c r="V7" s="35">
        <f>SUM(S7:U7)</f>
        <v>140</v>
      </c>
      <c r="W7" s="34">
        <v>200</v>
      </c>
      <c r="X7" s="34"/>
      <c r="Y7" s="34"/>
      <c r="Z7" s="35">
        <f>SUM(W7:Y7)</f>
        <v>200</v>
      </c>
    </row>
    <row r="8" spans="1:26" ht="15" customHeight="1" x14ac:dyDescent="0.25">
      <c r="A8" s="19">
        <f>RANK(F8,F$5:F$104,0)</f>
        <v>4</v>
      </c>
      <c r="B8" s="33" t="s">
        <v>27</v>
      </c>
      <c r="C8" s="21">
        <f>G8+K8+O8+S8+W8</f>
        <v>240</v>
      </c>
      <c r="D8" s="21">
        <f>H8+L8+P8+T8+X8</f>
        <v>0</v>
      </c>
      <c r="E8" s="21">
        <f>I8+M8+Q8+U8+Y8</f>
        <v>0</v>
      </c>
      <c r="F8" s="19">
        <f>J8+N8+R8+V8+Z8</f>
        <v>240</v>
      </c>
      <c r="G8" s="34"/>
      <c r="H8" s="34"/>
      <c r="I8" s="34"/>
      <c r="J8" s="35">
        <f>SUM(G8:I8)</f>
        <v>0</v>
      </c>
      <c r="K8" s="34"/>
      <c r="L8" s="34"/>
      <c r="M8" s="34"/>
      <c r="N8" s="35">
        <f>SUM(K8:M8)</f>
        <v>0</v>
      </c>
      <c r="O8" s="34">
        <v>80</v>
      </c>
      <c r="P8" s="34"/>
      <c r="Q8" s="34"/>
      <c r="R8" s="35">
        <f>SUM(O8:Q8)</f>
        <v>80</v>
      </c>
      <c r="S8" s="34"/>
      <c r="T8" s="34"/>
      <c r="U8" s="34"/>
      <c r="V8" s="35">
        <f>SUM(S8:U8)</f>
        <v>0</v>
      </c>
      <c r="W8" s="34">
        <v>160</v>
      </c>
      <c r="X8" s="34"/>
      <c r="Y8" s="34"/>
      <c r="Z8" s="35">
        <f>SUM(W8:Y8)</f>
        <v>160</v>
      </c>
    </row>
  </sheetData>
  <sortState xmlns:xlrd2="http://schemas.microsoft.com/office/spreadsheetml/2017/richdata2" ref="A5:Z8">
    <sortCondition ref="A5"/>
  </sortState>
  <mergeCells count="12">
    <mergeCell ref="G3:J3"/>
    <mergeCell ref="K3:N3"/>
    <mergeCell ref="O3:R3"/>
    <mergeCell ref="S3:V3"/>
    <mergeCell ref="W3:Z3"/>
    <mergeCell ref="A2:F2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V35 (M)</vt:lpstr>
      <vt:lpstr>V35 (Ž)</vt:lpstr>
      <vt:lpstr>V35 (MM)</vt:lpstr>
      <vt:lpstr>V35 (ŽŽ)</vt:lpstr>
      <vt:lpstr>V35 (MŽ)</vt:lpstr>
      <vt:lpstr>ekipno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Marko</cp:lastModifiedBy>
  <dcterms:created xsi:type="dcterms:W3CDTF">2025-06-03T19:33:37Z</dcterms:created>
  <dcterms:modified xsi:type="dcterms:W3CDTF">2025-06-03T19:34:03Z</dcterms:modified>
</cp:coreProperties>
</file>