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816FB786-D0B7-4086-8A7B-B07A96698B26}" xr6:coauthVersionLast="47" xr6:coauthVersionMax="47" xr10:uidLastSave="{00000000-0000-0000-0000-000000000000}"/>
  <bookViews>
    <workbookView xWindow="-108" yWindow="-108" windowWidth="23256" windowHeight="12576" xr2:uid="{A7DBF75F-1C19-4CAB-8F62-8A90C68023A0}"/>
  </bookViews>
  <sheets>
    <sheet name="U19 (M)" sheetId="1" r:id="rId1"/>
    <sheet name="U19 (Ž)" sheetId="2" r:id="rId2"/>
    <sheet name="U19 (MM)" sheetId="3" r:id="rId3"/>
    <sheet name="U19 (ŽŽ)" sheetId="4" r:id="rId4"/>
    <sheet name="U19 (MŽ)" sheetId="5" r:id="rId5"/>
    <sheet name="ekipn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7" i="6" l="1"/>
  <c r="AF12" i="6"/>
  <c r="Z12" i="6"/>
  <c r="T12" i="6"/>
  <c r="N12" i="6"/>
  <c r="G12" i="6"/>
  <c r="F12" i="6"/>
  <c r="E12" i="6"/>
  <c r="D12" i="6"/>
  <c r="C12" i="6"/>
  <c r="AL16" i="6"/>
  <c r="AF13" i="6"/>
  <c r="Z13" i="6"/>
  <c r="T13" i="6"/>
  <c r="N13" i="6"/>
  <c r="G13" i="6"/>
  <c r="F13" i="6"/>
  <c r="E13" i="6"/>
  <c r="D13" i="6"/>
  <c r="C13" i="6"/>
  <c r="AL15" i="6"/>
  <c r="AF10" i="6"/>
  <c r="Z10" i="6"/>
  <c r="T10" i="6"/>
  <c r="N10" i="6"/>
  <c r="G10" i="6"/>
  <c r="F10" i="6"/>
  <c r="E10" i="6"/>
  <c r="D10" i="6"/>
  <c r="C10" i="6"/>
  <c r="AL14" i="6"/>
  <c r="AF16" i="6"/>
  <c r="Z16" i="6"/>
  <c r="T16" i="6"/>
  <c r="N16" i="6"/>
  <c r="G16" i="6"/>
  <c r="F16" i="6"/>
  <c r="E16" i="6"/>
  <c r="D16" i="6"/>
  <c r="C16" i="6"/>
  <c r="AL13" i="6"/>
  <c r="AF9" i="6"/>
  <c r="Z9" i="6"/>
  <c r="T9" i="6"/>
  <c r="N9" i="6"/>
  <c r="G9" i="6"/>
  <c r="F9" i="6"/>
  <c r="E9" i="6"/>
  <c r="D9" i="6"/>
  <c r="C9" i="6"/>
  <c r="AL12" i="6"/>
  <c r="AF17" i="6"/>
  <c r="Z17" i="6"/>
  <c r="T17" i="6"/>
  <c r="N17" i="6"/>
  <c r="G17" i="6"/>
  <c r="F17" i="6"/>
  <c r="E17" i="6"/>
  <c r="D17" i="6"/>
  <c r="C17" i="6"/>
  <c r="AL11" i="6"/>
  <c r="AF6" i="6"/>
  <c r="Z6" i="6"/>
  <c r="T6" i="6"/>
  <c r="N6" i="6"/>
  <c r="G6" i="6"/>
  <c r="F6" i="6"/>
  <c r="E6" i="6"/>
  <c r="D6" i="6"/>
  <c r="C6" i="6"/>
  <c r="AL10" i="6"/>
  <c r="AF7" i="6"/>
  <c r="Z7" i="6"/>
  <c r="T7" i="6"/>
  <c r="N7" i="6"/>
  <c r="G7" i="6"/>
  <c r="F7" i="6"/>
  <c r="E7" i="6"/>
  <c r="D7" i="6"/>
  <c r="C7" i="6"/>
  <c r="AL9" i="6"/>
  <c r="AF15" i="6"/>
  <c r="Z15" i="6"/>
  <c r="T15" i="6"/>
  <c r="H15" i="6" s="1"/>
  <c r="N15" i="6"/>
  <c r="G15" i="6"/>
  <c r="F15" i="6"/>
  <c r="E15" i="6"/>
  <c r="D15" i="6"/>
  <c r="C15" i="6"/>
  <c r="AL8" i="6"/>
  <c r="AF8" i="6"/>
  <c r="Z8" i="6"/>
  <c r="T8" i="6"/>
  <c r="N8" i="6"/>
  <c r="G8" i="6"/>
  <c r="F8" i="6"/>
  <c r="E8" i="6"/>
  <c r="D8" i="6"/>
  <c r="C8" i="6"/>
  <c r="AL7" i="6"/>
  <c r="AF11" i="6"/>
  <c r="Z11" i="6"/>
  <c r="T11" i="6"/>
  <c r="N11" i="6"/>
  <c r="G11" i="6"/>
  <c r="F11" i="6"/>
  <c r="E11" i="6"/>
  <c r="D11" i="6"/>
  <c r="C11" i="6"/>
  <c r="AL6" i="6"/>
  <c r="AF14" i="6"/>
  <c r="Z14" i="6"/>
  <c r="T14" i="6"/>
  <c r="N14" i="6"/>
  <c r="G14" i="6"/>
  <c r="F14" i="6"/>
  <c r="E14" i="6"/>
  <c r="D14" i="6"/>
  <c r="C14" i="6"/>
  <c r="AL5" i="6"/>
  <c r="AF5" i="6"/>
  <c r="Z5" i="6"/>
  <c r="T5" i="6"/>
  <c r="N5" i="6"/>
  <c r="G5" i="6"/>
  <c r="F5" i="6"/>
  <c r="E5" i="6"/>
  <c r="D5" i="6"/>
  <c r="C5" i="6"/>
  <c r="AK4" i="6"/>
  <c r="AJ4" i="6"/>
  <c r="AI4" i="6"/>
  <c r="AH4" i="6"/>
  <c r="AG4" i="6"/>
  <c r="AE4" i="6"/>
  <c r="AD4" i="6"/>
  <c r="AC4" i="6"/>
  <c r="AB4" i="6"/>
  <c r="AA4" i="6"/>
  <c r="Y4" i="6"/>
  <c r="X4" i="6"/>
  <c r="W4" i="6"/>
  <c r="V4" i="6"/>
  <c r="U4" i="6"/>
  <c r="S4" i="6"/>
  <c r="R4" i="6"/>
  <c r="Q4" i="6"/>
  <c r="P4" i="6"/>
  <c r="O4" i="6"/>
  <c r="M4" i="6"/>
  <c r="L4" i="6"/>
  <c r="K4" i="6"/>
  <c r="J4" i="6"/>
  <c r="I4" i="6"/>
  <c r="G20" i="5"/>
  <c r="G21" i="5"/>
  <c r="G18" i="5"/>
  <c r="G19" i="5"/>
  <c r="G16" i="5"/>
  <c r="G17" i="5"/>
  <c r="G15" i="5"/>
  <c r="G14" i="5"/>
  <c r="G12" i="5"/>
  <c r="G13" i="5"/>
  <c r="G10" i="5"/>
  <c r="G11" i="5"/>
  <c r="G9" i="5"/>
  <c r="G8" i="5"/>
  <c r="G7" i="5"/>
  <c r="G6" i="5"/>
  <c r="G20" i="4"/>
  <c r="G21" i="4"/>
  <c r="G18" i="4"/>
  <c r="G19" i="4"/>
  <c r="G16" i="4"/>
  <c r="G17" i="4"/>
  <c r="G14" i="4"/>
  <c r="G15" i="4"/>
  <c r="G13" i="4"/>
  <c r="G12" i="4"/>
  <c r="G10" i="4"/>
  <c r="G11" i="4"/>
  <c r="G8" i="4"/>
  <c r="G9" i="4"/>
  <c r="G7" i="4"/>
  <c r="G6" i="4"/>
  <c r="G16" i="3"/>
  <c r="G17" i="3"/>
  <c r="G15" i="3"/>
  <c r="G14" i="3"/>
  <c r="G13" i="3"/>
  <c r="G12" i="3"/>
  <c r="G10" i="3"/>
  <c r="G11" i="3"/>
  <c r="G8" i="3"/>
  <c r="G9" i="3"/>
  <c r="G7" i="3"/>
  <c r="G6" i="3"/>
  <c r="H19" i="2"/>
  <c r="H18" i="2"/>
  <c r="H16" i="2"/>
  <c r="H9" i="2"/>
  <c r="H26" i="2"/>
  <c r="H25" i="2"/>
  <c r="H24" i="2"/>
  <c r="H23" i="2"/>
  <c r="H22" i="2"/>
  <c r="H21" i="2"/>
  <c r="H20" i="2"/>
  <c r="H11" i="2"/>
  <c r="H8" i="2"/>
  <c r="H13" i="2"/>
  <c r="H17" i="2"/>
  <c r="H6" i="2"/>
  <c r="H15" i="2"/>
  <c r="H7" i="2"/>
  <c r="H14" i="2"/>
  <c r="H12" i="2"/>
  <c r="H10" i="2"/>
  <c r="H26" i="1"/>
  <c r="H24" i="1"/>
  <c r="H22" i="1"/>
  <c r="H21" i="1"/>
  <c r="H20" i="1"/>
  <c r="H18" i="1"/>
  <c r="H16" i="1"/>
  <c r="H9" i="1"/>
  <c r="H12" i="1"/>
  <c r="H25" i="1"/>
  <c r="H23" i="1"/>
  <c r="H11" i="1"/>
  <c r="H8" i="1"/>
  <c r="H19" i="1"/>
  <c r="H17" i="1"/>
  <c r="H7" i="1"/>
  <c r="H15" i="1"/>
  <c r="H14" i="1"/>
  <c r="H13" i="1"/>
  <c r="H10" i="1"/>
  <c r="H6" i="1"/>
  <c r="H16" i="6" l="1"/>
  <c r="H12" i="6"/>
  <c r="H13" i="6"/>
  <c r="H10" i="6"/>
  <c r="H9" i="6"/>
  <c r="H17" i="6"/>
  <c r="H6" i="6"/>
  <c r="A6" i="6" s="1"/>
  <c r="H7" i="6"/>
  <c r="H8" i="6"/>
  <c r="H11" i="6"/>
  <c r="H14" i="6"/>
  <c r="H5" i="6"/>
  <c r="A20" i="5"/>
  <c r="A21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21" i="4"/>
  <c r="A20" i="4"/>
  <c r="A19" i="4"/>
  <c r="A18" i="4"/>
  <c r="A17" i="4"/>
  <c r="A14" i="4"/>
  <c r="A15" i="4"/>
  <c r="A16" i="4"/>
  <c r="A13" i="4"/>
  <c r="A12" i="4"/>
  <c r="A11" i="4"/>
  <c r="A10" i="4"/>
  <c r="A9" i="4"/>
  <c r="A8" i="4"/>
  <c r="A7" i="4"/>
  <c r="A6" i="4"/>
  <c r="A17" i="3"/>
  <c r="A16" i="3"/>
  <c r="A15" i="3"/>
  <c r="A14" i="3"/>
  <c r="A13" i="3"/>
  <c r="A12" i="3"/>
  <c r="A9" i="3"/>
  <c r="A10" i="3"/>
  <c r="A11" i="3"/>
  <c r="A8" i="3"/>
  <c r="A7" i="3"/>
  <c r="A6" i="3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11" i="6" l="1"/>
  <c r="A8" i="6"/>
  <c r="A17" i="6"/>
  <c r="A13" i="6"/>
  <c r="A5" i="6"/>
  <c r="A15" i="6"/>
  <c r="A9" i="6"/>
  <c r="A12" i="6"/>
  <c r="A10" i="6"/>
  <c r="A14" i="6"/>
  <c r="A7" i="6"/>
  <c r="A16" i="6"/>
</calcChain>
</file>

<file path=xl/sharedStrings.xml><?xml version="1.0" encoding="utf-8"?>
<sst xmlns="http://schemas.openxmlformats.org/spreadsheetml/2006/main" count="338" uniqueCount="118">
  <si>
    <t>I. krug</t>
  </si>
  <si>
    <t>II. krug</t>
  </si>
  <si>
    <t>III. krug</t>
  </si>
  <si>
    <t>IV. krug</t>
  </si>
  <si>
    <t>UKUPNO</t>
  </si>
  <si>
    <t>KLUB</t>
  </si>
  <si>
    <t>GOD.ROĐ.</t>
  </si>
  <si>
    <t>HRVATSKI KUP 2025 - trenutni poredak</t>
  </si>
  <si>
    <t xml:space="preserve"> JUNIORI</t>
  </si>
  <si>
    <t>ZAGREB</t>
  </si>
  <si>
    <t>ČAKOVEC</t>
  </si>
  <si>
    <t>KOSOR</t>
  </si>
  <si>
    <t>Ivan</t>
  </si>
  <si>
    <t>BK MEDVEDGRAD-1998 Zagreb</t>
  </si>
  <si>
    <t>ŠURINA</t>
  </si>
  <si>
    <t>Marko</t>
  </si>
  <si>
    <t>MATOVINA</t>
  </si>
  <si>
    <t>Lovro</t>
  </si>
  <si>
    <t>BK HARTMANN Koprivnica</t>
  </si>
  <si>
    <t>KOS</t>
  </si>
  <si>
    <t>Filip</t>
  </si>
  <si>
    <t>BK KOPRIVNICA</t>
  </si>
  <si>
    <t>KARAMATIĆ</t>
  </si>
  <si>
    <t>Patrik</t>
  </si>
  <si>
    <t>BK DUBROVNIK</t>
  </si>
  <si>
    <t>DEVARAJ</t>
  </si>
  <si>
    <t>Aditya</t>
  </si>
  <si>
    <t>RADOVANOVIĆ</t>
  </si>
  <si>
    <t>Tin</t>
  </si>
  <si>
    <t>DRAGANIĆ</t>
  </si>
  <si>
    <t>Dino</t>
  </si>
  <si>
    <t>BK ZAGREB MAKSIMIR</t>
  </si>
  <si>
    <t>PULJIĆ</t>
  </si>
  <si>
    <t>Kristijan</t>
  </si>
  <si>
    <t>BK SPLIT</t>
  </si>
  <si>
    <t>JAMBROŠIĆ</t>
  </si>
  <si>
    <t>BK MEĐIMURJE Čakovec</t>
  </si>
  <si>
    <t>PANIĆ</t>
  </si>
  <si>
    <t>Vito</t>
  </si>
  <si>
    <t>SESVEČAN</t>
  </si>
  <si>
    <t>BK FORTUNA Vrbovec</t>
  </si>
  <si>
    <t>PADOVAN</t>
  </si>
  <si>
    <t>Toma</t>
  </si>
  <si>
    <t>BAJRIĆ</t>
  </si>
  <si>
    <t>Miroslav</t>
  </si>
  <si>
    <t>BOROTA</t>
  </si>
  <si>
    <t>Vid</t>
  </si>
  <si>
    <t>UBK BJELOVAR</t>
  </si>
  <si>
    <t>MIŠLJAN</t>
  </si>
  <si>
    <t>BK NOVSKA</t>
  </si>
  <si>
    <t>NOVAK</t>
  </si>
  <si>
    <t>HRUSTEK</t>
  </si>
  <si>
    <t>Matija</t>
  </si>
  <si>
    <t>DIVIĆ</t>
  </si>
  <si>
    <t>Noa</t>
  </si>
  <si>
    <t>PRCE</t>
  </si>
  <si>
    <t>Mateo</t>
  </si>
  <si>
    <t>KORPAR</t>
  </si>
  <si>
    <t>Karlo</t>
  </si>
  <si>
    <t>JUNIORKE</t>
  </si>
  <si>
    <t>ŠULC</t>
  </si>
  <si>
    <t>Sara</t>
  </si>
  <si>
    <t>BURAZOR</t>
  </si>
  <si>
    <t>Lea</t>
  </si>
  <si>
    <t>DVORNIK</t>
  </si>
  <si>
    <t>Marta</t>
  </si>
  <si>
    <t>MIRKO</t>
  </si>
  <si>
    <t>Iva</t>
  </si>
  <si>
    <t>REBESCO</t>
  </si>
  <si>
    <t>Tea</t>
  </si>
  <si>
    <t>Nela</t>
  </si>
  <si>
    <t>LESKOVAR</t>
  </si>
  <si>
    <t>Ana</t>
  </si>
  <si>
    <t>LAZIĆ</t>
  </si>
  <si>
    <t>Nika</t>
  </si>
  <si>
    <t>ČOVIĆ</t>
  </si>
  <si>
    <t>Jelena</t>
  </si>
  <si>
    <t>Vanja</t>
  </si>
  <si>
    <t>KORMAN</t>
  </si>
  <si>
    <t>LOVRIĆ</t>
  </si>
  <si>
    <t>Ana Lucia</t>
  </si>
  <si>
    <t>BK IADER Zadar</t>
  </si>
  <si>
    <t>ZUKIĆ</t>
  </si>
  <si>
    <t>Cvita</t>
  </si>
  <si>
    <t>BK SUŠAK Rijeka</t>
  </si>
  <si>
    <t>Flora</t>
  </si>
  <si>
    <t>LJUBIČIĆ</t>
  </si>
  <si>
    <t>Petra</t>
  </si>
  <si>
    <t>DOŠEN</t>
  </si>
  <si>
    <t>Paula Maria</t>
  </si>
  <si>
    <t>GALJER</t>
  </si>
  <si>
    <t>Lučia</t>
  </si>
  <si>
    <t>MARAS</t>
  </si>
  <si>
    <t>BK FLEX Zagreb</t>
  </si>
  <si>
    <t>LEGIN</t>
  </si>
  <si>
    <t>Zoja</t>
  </si>
  <si>
    <t>SABOL</t>
  </si>
  <si>
    <t>Rea</t>
  </si>
  <si>
    <t>JUNIORI - parovi</t>
  </si>
  <si>
    <t>ŠIPOŠ</t>
  </si>
  <si>
    <t>HRŽICA</t>
  </si>
  <si>
    <t>Luka</t>
  </si>
  <si>
    <t>JUNIORKE - parovi</t>
  </si>
  <si>
    <t>JUNIORI - miksevi</t>
  </si>
  <si>
    <t>KARAPANDŽA</t>
  </si>
  <si>
    <t>1.</t>
  </si>
  <si>
    <t>2.</t>
  </si>
  <si>
    <t>3.</t>
  </si>
  <si>
    <t>4.</t>
  </si>
  <si>
    <t>5.</t>
  </si>
  <si>
    <t>M</t>
  </si>
  <si>
    <t>Ž</t>
  </si>
  <si>
    <t>MM</t>
  </si>
  <si>
    <t>ŽŽ</t>
  </si>
  <si>
    <t>MŽ</t>
  </si>
  <si>
    <t>uk.</t>
  </si>
  <si>
    <t>HRVATSKI KUP 2025 - ekipni poredak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</si>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</sst>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4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2" borderId="1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</cellXfs>
  <cellStyles count="2">
    <cellStyle name="Normal 2" xfId="1" xr:uid="{9FCC66D0-22F3-4D16-B474-4541A7227765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DBBE3-537F-4692-84FC-9CBAF579FEBC}">
  <sheetPr codeName="Sheet5"/>
  <dimension ref="A1:M26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8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45717</v>
      </c>
      <c r="E5" s="19">
        <v>45780</v>
      </c>
      <c r="F5" s="19"/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11</v>
      </c>
      <c r="C6" s="22" t="s">
        <v>12</v>
      </c>
      <c r="D6" s="23">
        <v>100</v>
      </c>
      <c r="E6" s="23">
        <v>100</v>
      </c>
      <c r="F6" s="23">
        <v>0</v>
      </c>
      <c r="G6" s="23">
        <v>0</v>
      </c>
      <c r="H6" s="21">
        <f>IF(SUM(D6:G6)=0,0,SUM(LARGE(D6:G6,1),LARGE(D6:G6,2),LARGE(D6:G6,3)))</f>
        <v>200</v>
      </c>
      <c r="I6" s="23" t="s">
        <v>13</v>
      </c>
      <c r="J6" s="23">
        <v>2007</v>
      </c>
    </row>
    <row r="7" spans="1:13" ht="15" customHeight="1" x14ac:dyDescent="0.25">
      <c r="A7" s="21">
        <f>RANK(H7,H$6:H$105,0)</f>
        <v>2</v>
      </c>
      <c r="B7" s="22" t="s">
        <v>25</v>
      </c>
      <c r="C7" s="22" t="s">
        <v>26</v>
      </c>
      <c r="D7" s="23">
        <v>45</v>
      </c>
      <c r="E7" s="23">
        <v>70</v>
      </c>
      <c r="F7" s="23">
        <v>0</v>
      </c>
      <c r="G7" s="23">
        <v>0</v>
      </c>
      <c r="H7" s="21">
        <f>IF(SUM(D7:G7)=0,0,SUM(LARGE(D7:G7,1),LARGE(D7:G7,2),LARGE(D7:G7,3)))</f>
        <v>115</v>
      </c>
      <c r="I7" s="23" t="s">
        <v>13</v>
      </c>
      <c r="J7" s="23">
        <v>2007</v>
      </c>
    </row>
    <row r="8" spans="1:13" ht="15" customHeight="1" x14ac:dyDescent="0.25">
      <c r="A8" s="21">
        <f>RANK(H8,H$6:H$105,0)</f>
        <v>3</v>
      </c>
      <c r="B8" s="22" t="s">
        <v>32</v>
      </c>
      <c r="C8" s="22" t="s">
        <v>33</v>
      </c>
      <c r="D8" s="23">
        <v>35</v>
      </c>
      <c r="E8" s="23">
        <v>60</v>
      </c>
      <c r="F8" s="23">
        <v>0</v>
      </c>
      <c r="G8" s="23">
        <v>0</v>
      </c>
      <c r="H8" s="21">
        <f>IF(SUM(D8:G8)=0,0,SUM(LARGE(D8:G8,1),LARGE(D8:G8,2),LARGE(D8:G8,3)))</f>
        <v>95</v>
      </c>
      <c r="I8" s="23" t="s">
        <v>34</v>
      </c>
      <c r="J8" s="23">
        <v>2008</v>
      </c>
    </row>
    <row r="9" spans="1:13" ht="15" customHeight="1" x14ac:dyDescent="0.25">
      <c r="A9" s="21">
        <f>RANK(H9,H$6:H$105,0)</f>
        <v>4</v>
      </c>
      <c r="B9" s="22" t="s">
        <v>43</v>
      </c>
      <c r="C9" s="22" t="s">
        <v>44</v>
      </c>
      <c r="D9" s="23">
        <v>0</v>
      </c>
      <c r="E9" s="23">
        <v>80</v>
      </c>
      <c r="F9" s="23">
        <v>0</v>
      </c>
      <c r="G9" s="23">
        <v>0</v>
      </c>
      <c r="H9" s="21">
        <f>IF(SUM(D9:G9)=0,0,SUM(LARGE(D9:G9,1),LARGE(D9:G9,2),LARGE(D9:G9,3)))</f>
        <v>80</v>
      </c>
      <c r="I9" s="23" t="s">
        <v>21</v>
      </c>
      <c r="J9" s="23">
        <v>2007</v>
      </c>
    </row>
    <row r="10" spans="1:13" ht="15" customHeight="1" x14ac:dyDescent="0.25">
      <c r="A10" s="21">
        <f>RANK(H10,H$6:H$105,0)</f>
        <v>4</v>
      </c>
      <c r="B10" s="22" t="s">
        <v>14</v>
      </c>
      <c r="C10" s="22" t="s">
        <v>15</v>
      </c>
      <c r="D10" s="23">
        <v>80</v>
      </c>
      <c r="E10" s="23">
        <v>0</v>
      </c>
      <c r="F10" s="23">
        <v>0</v>
      </c>
      <c r="G10" s="23">
        <v>0</v>
      </c>
      <c r="H10" s="21">
        <f>IF(SUM(D10:G10)=0,0,SUM(LARGE(D10:G10,1),LARGE(D10:G10,2),LARGE(D10:G10,3)))</f>
        <v>80</v>
      </c>
      <c r="I10" s="23" t="s">
        <v>13</v>
      </c>
      <c r="J10" s="23">
        <v>2010</v>
      </c>
    </row>
    <row r="11" spans="1:13" ht="15" customHeight="1" x14ac:dyDescent="0.25">
      <c r="A11" s="21">
        <f>RANK(H11,H$6:H$105,0)</f>
        <v>6</v>
      </c>
      <c r="B11" s="22" t="s">
        <v>35</v>
      </c>
      <c r="C11" s="22" t="s">
        <v>20</v>
      </c>
      <c r="D11" s="23">
        <v>32</v>
      </c>
      <c r="E11" s="23">
        <v>45</v>
      </c>
      <c r="F11" s="23">
        <v>0</v>
      </c>
      <c r="G11" s="23">
        <v>0</v>
      </c>
      <c r="H11" s="21">
        <f>IF(SUM(D11:G11)=0,0,SUM(LARGE(D11:G11,1),LARGE(D11:G11,2),LARGE(D11:G11,3)))</f>
        <v>77</v>
      </c>
      <c r="I11" s="23" t="s">
        <v>36</v>
      </c>
      <c r="J11" s="23">
        <v>2009</v>
      </c>
    </row>
    <row r="12" spans="1:13" ht="15" customHeight="1" x14ac:dyDescent="0.25">
      <c r="A12" s="21">
        <f>RANK(H12,H$6:H$105,0)</f>
        <v>7</v>
      </c>
      <c r="B12" s="22" t="s">
        <v>41</v>
      </c>
      <c r="C12" s="22" t="s">
        <v>42</v>
      </c>
      <c r="D12" s="23">
        <v>25</v>
      </c>
      <c r="E12" s="23">
        <v>50</v>
      </c>
      <c r="F12" s="23">
        <v>0</v>
      </c>
      <c r="G12" s="23">
        <v>0</v>
      </c>
      <c r="H12" s="21">
        <f>IF(SUM(D12:G12)=0,0,SUM(LARGE(D12:G12,1),LARGE(D12:G12,2),LARGE(D12:G12,3)))</f>
        <v>75</v>
      </c>
      <c r="I12" s="23" t="s">
        <v>34</v>
      </c>
      <c r="J12" s="23">
        <v>2009</v>
      </c>
    </row>
    <row r="13" spans="1:13" ht="15" customHeight="1" x14ac:dyDescent="0.25">
      <c r="A13" s="21">
        <f>RANK(H13,H$6:H$105,0)</f>
        <v>8</v>
      </c>
      <c r="B13" s="22" t="s">
        <v>16</v>
      </c>
      <c r="C13" s="22" t="s">
        <v>17</v>
      </c>
      <c r="D13" s="23">
        <v>70</v>
      </c>
      <c r="E13" s="23">
        <v>0</v>
      </c>
      <c r="F13" s="23">
        <v>0</v>
      </c>
      <c r="G13" s="23">
        <v>0</v>
      </c>
      <c r="H13" s="21">
        <f>IF(SUM(D13:G13)=0,0,SUM(LARGE(D13:G13,1),LARGE(D13:G13,2),LARGE(D13:G13,3)))</f>
        <v>70</v>
      </c>
      <c r="I13" s="23" t="s">
        <v>18</v>
      </c>
      <c r="J13" s="23">
        <v>2010</v>
      </c>
    </row>
    <row r="14" spans="1:13" ht="15" customHeight="1" x14ac:dyDescent="0.25">
      <c r="A14" s="21">
        <f>RANK(H14,H$6:H$105,0)</f>
        <v>9</v>
      </c>
      <c r="B14" s="22" t="s">
        <v>19</v>
      </c>
      <c r="C14" s="22" t="s">
        <v>20</v>
      </c>
      <c r="D14" s="23">
        <v>60</v>
      </c>
      <c r="E14" s="23">
        <v>0</v>
      </c>
      <c r="F14" s="23">
        <v>0</v>
      </c>
      <c r="G14" s="23">
        <v>0</v>
      </c>
      <c r="H14" s="21">
        <f>IF(SUM(D14:G14)=0,0,SUM(LARGE(D14:G14,1),LARGE(D14:G14,2),LARGE(D14:G14,3)))</f>
        <v>60</v>
      </c>
      <c r="I14" s="23" t="s">
        <v>21</v>
      </c>
      <c r="J14" s="23">
        <v>2008</v>
      </c>
    </row>
    <row r="15" spans="1:13" ht="15" customHeight="1" x14ac:dyDescent="0.25">
      <c r="A15" s="21">
        <f>RANK(H15,H$6:H$105,0)</f>
        <v>10</v>
      </c>
      <c r="B15" s="22" t="s">
        <v>22</v>
      </c>
      <c r="C15" s="22" t="s">
        <v>23</v>
      </c>
      <c r="D15" s="23">
        <v>50</v>
      </c>
      <c r="E15" s="23">
        <v>0</v>
      </c>
      <c r="F15" s="23">
        <v>0</v>
      </c>
      <c r="G15" s="23">
        <v>0</v>
      </c>
      <c r="H15" s="21">
        <f>IF(SUM(D15:G15)=0,0,SUM(LARGE(D15:G15,1),LARGE(D15:G15,2),LARGE(D15:G15,3)))</f>
        <v>50</v>
      </c>
      <c r="I15" s="23" t="s">
        <v>24</v>
      </c>
      <c r="J15" s="23">
        <v>2007</v>
      </c>
    </row>
    <row r="16" spans="1:13" ht="15" customHeight="1" x14ac:dyDescent="0.25">
      <c r="A16" s="21">
        <f>RANK(H16,H$6:H$105,0)</f>
        <v>11</v>
      </c>
      <c r="B16" s="22" t="s">
        <v>45</v>
      </c>
      <c r="C16" s="22" t="s">
        <v>46</v>
      </c>
      <c r="D16" s="23">
        <v>0</v>
      </c>
      <c r="E16" s="23">
        <v>41</v>
      </c>
      <c r="F16" s="23">
        <v>0</v>
      </c>
      <c r="G16" s="23">
        <v>0</v>
      </c>
      <c r="H16" s="21">
        <f>IF(SUM(D16:G16)=0,0,SUM(LARGE(D16:G16,1),LARGE(D16:G16,2),LARGE(D16:G16,3)))</f>
        <v>41</v>
      </c>
      <c r="I16" s="23" t="s">
        <v>47</v>
      </c>
      <c r="J16" s="23">
        <v>2008</v>
      </c>
    </row>
    <row r="17" spans="1:10" ht="15" customHeight="1" x14ac:dyDescent="0.25">
      <c r="A17" s="21">
        <f>RANK(H17,H$6:H$105,0)</f>
        <v>11</v>
      </c>
      <c r="B17" s="22" t="s">
        <v>27</v>
      </c>
      <c r="C17" s="22" t="s">
        <v>28</v>
      </c>
      <c r="D17" s="23">
        <v>41</v>
      </c>
      <c r="E17" s="23">
        <v>0</v>
      </c>
      <c r="F17" s="23">
        <v>0</v>
      </c>
      <c r="G17" s="23">
        <v>0</v>
      </c>
      <c r="H17" s="21">
        <f>IF(SUM(D17:G17)=0,0,SUM(LARGE(D17:G17,1),LARGE(D17:G17,2),LARGE(D17:G17,3)))</f>
        <v>41</v>
      </c>
      <c r="I17" s="23" t="s">
        <v>13</v>
      </c>
      <c r="J17" s="23">
        <v>2011</v>
      </c>
    </row>
    <row r="18" spans="1:10" ht="15" customHeight="1" x14ac:dyDescent="0.25">
      <c r="A18" s="21">
        <f>RANK(H18,H$6:H$105,0)</f>
        <v>13</v>
      </c>
      <c r="B18" s="22" t="s">
        <v>48</v>
      </c>
      <c r="C18" s="22" t="s">
        <v>15</v>
      </c>
      <c r="D18" s="23">
        <v>0</v>
      </c>
      <c r="E18" s="23">
        <v>38</v>
      </c>
      <c r="F18" s="23">
        <v>0</v>
      </c>
      <c r="G18" s="23">
        <v>0</v>
      </c>
      <c r="H18" s="21">
        <f>IF(SUM(D18:G18)=0,0,SUM(LARGE(D18:G18,1),LARGE(D18:G18,2),LARGE(D18:G18,3)))</f>
        <v>38</v>
      </c>
      <c r="I18" s="23" t="s">
        <v>49</v>
      </c>
      <c r="J18" s="23">
        <v>2009</v>
      </c>
    </row>
    <row r="19" spans="1:10" ht="15" customHeight="1" x14ac:dyDescent="0.25">
      <c r="A19" s="21">
        <f>RANK(H19,H$6:H$105,0)</f>
        <v>13</v>
      </c>
      <c r="B19" s="22" t="s">
        <v>29</v>
      </c>
      <c r="C19" s="22" t="s">
        <v>30</v>
      </c>
      <c r="D19" s="23">
        <v>38</v>
      </c>
      <c r="E19" s="23">
        <v>0</v>
      </c>
      <c r="F19" s="23">
        <v>0</v>
      </c>
      <c r="G19" s="23">
        <v>0</v>
      </c>
      <c r="H19" s="21">
        <f>IF(SUM(D19:G19)=0,0,SUM(LARGE(D19:G19,1),LARGE(D19:G19,2),LARGE(D19:G19,3)))</f>
        <v>38</v>
      </c>
      <c r="I19" s="23" t="s">
        <v>31</v>
      </c>
      <c r="J19" s="23">
        <v>2008</v>
      </c>
    </row>
    <row r="20" spans="1:10" ht="15" customHeight="1" x14ac:dyDescent="0.25">
      <c r="A20" s="21">
        <f>RANK(H20,H$6:H$105,0)</f>
        <v>15</v>
      </c>
      <c r="B20" s="22" t="s">
        <v>50</v>
      </c>
      <c r="C20" s="22" t="s">
        <v>46</v>
      </c>
      <c r="D20" s="23">
        <v>0</v>
      </c>
      <c r="E20" s="23">
        <v>35</v>
      </c>
      <c r="F20" s="23">
        <v>0</v>
      </c>
      <c r="G20" s="23">
        <v>0</v>
      </c>
      <c r="H20" s="21">
        <f>IF(SUM(D20:G20)=0,0,SUM(LARGE(D20:G20,1),LARGE(D20:G20,2),LARGE(D20:G20,3)))</f>
        <v>35</v>
      </c>
      <c r="I20" s="23" t="s">
        <v>13</v>
      </c>
      <c r="J20" s="23">
        <v>2012</v>
      </c>
    </row>
    <row r="21" spans="1:10" ht="15" customHeight="1" x14ac:dyDescent="0.25">
      <c r="A21" s="21">
        <f>RANK(H21,H$6:H$105,0)</f>
        <v>16</v>
      </c>
      <c r="B21" s="22" t="s">
        <v>51</v>
      </c>
      <c r="C21" s="22" t="s">
        <v>52</v>
      </c>
      <c r="D21" s="23">
        <v>0</v>
      </c>
      <c r="E21" s="23">
        <v>32</v>
      </c>
      <c r="F21" s="23">
        <v>0</v>
      </c>
      <c r="G21" s="23">
        <v>0</v>
      </c>
      <c r="H21" s="21">
        <f>IF(SUM(D21:G21)=0,0,SUM(LARGE(D21:G21,1),LARGE(D21:G21,2),LARGE(D21:G21,3)))</f>
        <v>32</v>
      </c>
      <c r="I21" s="23" t="s">
        <v>36</v>
      </c>
      <c r="J21" s="23">
        <v>2010</v>
      </c>
    </row>
    <row r="22" spans="1:10" ht="15" customHeight="1" x14ac:dyDescent="0.25">
      <c r="A22" s="21">
        <f>RANK(H22,H$6:H$105,0)</f>
        <v>17</v>
      </c>
      <c r="B22" s="22" t="s">
        <v>53</v>
      </c>
      <c r="C22" s="22" t="s">
        <v>54</v>
      </c>
      <c r="D22" s="23">
        <v>0</v>
      </c>
      <c r="E22" s="23">
        <v>29</v>
      </c>
      <c r="F22" s="23">
        <v>0</v>
      </c>
      <c r="G22" s="23">
        <v>0</v>
      </c>
      <c r="H22" s="21">
        <f>IF(SUM(D22:G22)=0,0,SUM(LARGE(D22:G22,1),LARGE(D22:G22,2),LARGE(D22:G22,3)))</f>
        <v>29</v>
      </c>
      <c r="I22" s="23" t="s">
        <v>49</v>
      </c>
      <c r="J22" s="23">
        <v>2008</v>
      </c>
    </row>
    <row r="23" spans="1:10" ht="15" customHeight="1" x14ac:dyDescent="0.25">
      <c r="A23" s="21">
        <f>RANK(H23,H$6:H$105,0)</f>
        <v>17</v>
      </c>
      <c r="B23" s="22" t="s">
        <v>37</v>
      </c>
      <c r="C23" s="22" t="s">
        <v>38</v>
      </c>
      <c r="D23" s="23">
        <v>29</v>
      </c>
      <c r="E23" s="23">
        <v>0</v>
      </c>
      <c r="F23" s="23">
        <v>0</v>
      </c>
      <c r="G23" s="23">
        <v>0</v>
      </c>
      <c r="H23" s="21">
        <f>IF(SUM(D23:G23)=0,0,SUM(LARGE(D23:G23,1),LARGE(D23:G23,2),LARGE(D23:G23,3)))</f>
        <v>29</v>
      </c>
      <c r="I23" s="23" t="s">
        <v>36</v>
      </c>
      <c r="J23" s="23">
        <v>2007</v>
      </c>
    </row>
    <row r="24" spans="1:10" ht="15" customHeight="1" x14ac:dyDescent="0.25">
      <c r="A24" s="21">
        <f>RANK(H24,H$6:H$105,0)</f>
        <v>19</v>
      </c>
      <c r="B24" s="22" t="s">
        <v>55</v>
      </c>
      <c r="C24" s="22" t="s">
        <v>56</v>
      </c>
      <c r="D24" s="23">
        <v>0</v>
      </c>
      <c r="E24" s="23">
        <v>27</v>
      </c>
      <c r="F24" s="23">
        <v>0</v>
      </c>
      <c r="G24" s="23">
        <v>0</v>
      </c>
      <c r="H24" s="21">
        <f>IF(SUM(D24:G24)=0,0,SUM(LARGE(D24:G24,1),LARGE(D24:G24,2),LARGE(D24:G24,3)))</f>
        <v>27</v>
      </c>
      <c r="I24" s="23" t="s">
        <v>24</v>
      </c>
      <c r="J24" s="23">
        <v>2009</v>
      </c>
    </row>
    <row r="25" spans="1:10" ht="15" customHeight="1" x14ac:dyDescent="0.25">
      <c r="A25" s="21">
        <f>RANK(H25,H$6:H$105,0)</f>
        <v>19</v>
      </c>
      <c r="B25" s="22" t="s">
        <v>39</v>
      </c>
      <c r="C25" s="22" t="s">
        <v>12</v>
      </c>
      <c r="D25" s="23">
        <v>27</v>
      </c>
      <c r="E25" s="23">
        <v>0</v>
      </c>
      <c r="F25" s="23">
        <v>0</v>
      </c>
      <c r="G25" s="23">
        <v>0</v>
      </c>
      <c r="H25" s="21">
        <f>IF(SUM(D25:G25)=0,0,SUM(LARGE(D25:G25,1),LARGE(D25:G25,2),LARGE(D25:G25,3)))</f>
        <v>27</v>
      </c>
      <c r="I25" s="23" t="s">
        <v>40</v>
      </c>
      <c r="J25" s="23">
        <v>2008</v>
      </c>
    </row>
    <row r="26" spans="1:10" ht="15" customHeight="1" x14ac:dyDescent="0.25">
      <c r="A26" s="21">
        <f>RANK(H26,H$6:H$105,0)</f>
        <v>21</v>
      </c>
      <c r="B26" s="22" t="s">
        <v>57</v>
      </c>
      <c r="C26" s="22" t="s">
        <v>58</v>
      </c>
      <c r="D26" s="23">
        <v>0</v>
      </c>
      <c r="E26" s="23">
        <v>25</v>
      </c>
      <c r="F26" s="23">
        <v>0</v>
      </c>
      <c r="G26" s="23">
        <v>0</v>
      </c>
      <c r="H26" s="21">
        <f>IF(SUM(D26:G26)=0,0,SUM(LARGE(D26:G26,1),LARGE(D26:G26,2),LARGE(D26:G26,3)))</f>
        <v>25</v>
      </c>
      <c r="I26" s="23" t="s">
        <v>36</v>
      </c>
      <c r="J26" s="23">
        <v>2010</v>
      </c>
    </row>
  </sheetData>
  <sortState xmlns:xlrd2="http://schemas.microsoft.com/office/spreadsheetml/2017/richdata2" ref="B6:K26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44C7-9E4B-49F3-8DA3-21B31C983CDA}">
  <sheetPr codeName="Sheet6"/>
  <dimension ref="A1:M26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59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45717</v>
      </c>
      <c r="E5" s="19">
        <v>45780</v>
      </c>
      <c r="F5" s="19"/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50</v>
      </c>
      <c r="C6" s="22" t="s">
        <v>70</v>
      </c>
      <c r="D6" s="23">
        <v>45</v>
      </c>
      <c r="E6" s="23">
        <v>80</v>
      </c>
      <c r="F6" s="23">
        <v>0</v>
      </c>
      <c r="G6" s="23">
        <v>0</v>
      </c>
      <c r="H6" s="21">
        <f>IF(SUM(D6:G6)=0,0,SUM(LARGE(D6:G6,1),LARGE(D6:G6,2),LARGE(D6:G6,3)))</f>
        <v>125</v>
      </c>
      <c r="I6" s="23" t="s">
        <v>36</v>
      </c>
      <c r="J6" s="23">
        <v>2007</v>
      </c>
    </row>
    <row r="7" spans="1:13" ht="15" customHeight="1" x14ac:dyDescent="0.25">
      <c r="A7" s="21">
        <f>RANK(H7,H$6:H$105,0)</f>
        <v>2</v>
      </c>
      <c r="B7" s="22" t="s">
        <v>66</v>
      </c>
      <c r="C7" s="22" t="s">
        <v>67</v>
      </c>
      <c r="D7" s="23">
        <v>60</v>
      </c>
      <c r="E7" s="23">
        <v>50</v>
      </c>
      <c r="F7" s="23">
        <v>0</v>
      </c>
      <c r="G7" s="23">
        <v>0</v>
      </c>
      <c r="H7" s="21">
        <f>IF(SUM(D7:G7)=0,0,SUM(LARGE(D7:G7,1),LARGE(D7:G7,2),LARGE(D7:G7,3)))</f>
        <v>110</v>
      </c>
      <c r="I7" s="23" t="s">
        <v>13</v>
      </c>
      <c r="J7" s="23">
        <v>2009</v>
      </c>
    </row>
    <row r="8" spans="1:13" ht="15" customHeight="1" x14ac:dyDescent="0.25">
      <c r="A8" s="21">
        <f>RANK(H8,H$6:H$105,0)</f>
        <v>3</v>
      </c>
      <c r="B8" s="22" t="s">
        <v>75</v>
      </c>
      <c r="C8" s="22" t="s">
        <v>76</v>
      </c>
      <c r="D8" s="23">
        <v>35</v>
      </c>
      <c r="E8" s="23">
        <v>70</v>
      </c>
      <c r="F8" s="23">
        <v>0</v>
      </c>
      <c r="G8" s="23">
        <v>0</v>
      </c>
      <c r="H8" s="21">
        <f>IF(SUM(D8:G8)=0,0,SUM(LARGE(D8:G8,1),LARGE(D8:G8,2),LARGE(D8:G8,3)))</f>
        <v>105</v>
      </c>
      <c r="I8" s="23" t="s">
        <v>13</v>
      </c>
      <c r="J8" s="23">
        <v>2011</v>
      </c>
    </row>
    <row r="9" spans="1:13" ht="15" customHeight="1" x14ac:dyDescent="0.25">
      <c r="A9" s="21">
        <f>RANK(H9,H$6:H$105,0)</f>
        <v>4</v>
      </c>
      <c r="B9" s="22" t="s">
        <v>90</v>
      </c>
      <c r="C9" s="22" t="s">
        <v>91</v>
      </c>
      <c r="D9" s="23">
        <v>0</v>
      </c>
      <c r="E9" s="23">
        <v>100</v>
      </c>
      <c r="F9" s="23">
        <v>0</v>
      </c>
      <c r="G9" s="23">
        <v>0</v>
      </c>
      <c r="H9" s="21">
        <f>IF(SUM(D9:G9)=0,0,SUM(LARGE(D9:G9,1),LARGE(D9:G9,2),LARGE(D9:G9,3)))</f>
        <v>100</v>
      </c>
      <c r="I9" s="23" t="s">
        <v>24</v>
      </c>
      <c r="J9" s="23">
        <v>2007</v>
      </c>
    </row>
    <row r="10" spans="1:13" ht="15" customHeight="1" x14ac:dyDescent="0.25">
      <c r="A10" s="21">
        <f>RANK(H10,H$6:H$105,0)</f>
        <v>4</v>
      </c>
      <c r="B10" s="22" t="s">
        <v>60</v>
      </c>
      <c r="C10" s="22" t="s">
        <v>61</v>
      </c>
      <c r="D10" s="23">
        <v>100</v>
      </c>
      <c r="E10" s="23">
        <v>0</v>
      </c>
      <c r="F10" s="23">
        <v>0</v>
      </c>
      <c r="G10" s="23">
        <v>0</v>
      </c>
      <c r="H10" s="21">
        <f>IF(SUM(D10:G10)=0,0,SUM(LARGE(D10:G10,1),LARGE(D10:G10,2),LARGE(D10:G10,3)))</f>
        <v>100</v>
      </c>
      <c r="I10" s="23" t="s">
        <v>13</v>
      </c>
      <c r="J10" s="23">
        <v>2008</v>
      </c>
    </row>
    <row r="11" spans="1:13" ht="15" customHeight="1" x14ac:dyDescent="0.25">
      <c r="A11" s="21">
        <f>RANK(H11,H$6:H$105,0)</f>
        <v>6</v>
      </c>
      <c r="B11" s="22" t="s">
        <v>50</v>
      </c>
      <c r="C11" s="22" t="s">
        <v>77</v>
      </c>
      <c r="D11" s="23">
        <v>32</v>
      </c>
      <c r="E11" s="23">
        <v>60</v>
      </c>
      <c r="F11" s="23">
        <v>0</v>
      </c>
      <c r="G11" s="23">
        <v>0</v>
      </c>
      <c r="H11" s="21">
        <f>IF(SUM(D11:G11)=0,0,SUM(LARGE(D11:G11,1),LARGE(D11:G11,2),LARGE(D11:G11,3)))</f>
        <v>92</v>
      </c>
      <c r="I11" s="23" t="s">
        <v>36</v>
      </c>
      <c r="J11" s="23">
        <v>2007</v>
      </c>
    </row>
    <row r="12" spans="1:13" ht="15" customHeight="1" x14ac:dyDescent="0.25">
      <c r="A12" s="21">
        <f>RANK(H12,H$6:H$105,0)</f>
        <v>7</v>
      </c>
      <c r="B12" s="22" t="s">
        <v>62</v>
      </c>
      <c r="C12" s="22" t="s">
        <v>63</v>
      </c>
      <c r="D12" s="23">
        <v>80</v>
      </c>
      <c r="E12" s="23">
        <v>0</v>
      </c>
      <c r="F12" s="23">
        <v>0</v>
      </c>
      <c r="G12" s="23">
        <v>0</v>
      </c>
      <c r="H12" s="21">
        <f>IF(SUM(D12:G12)=0,0,SUM(LARGE(D12:G12,1),LARGE(D12:G12,2),LARGE(D12:G12,3)))</f>
        <v>80</v>
      </c>
      <c r="I12" s="23" t="s">
        <v>24</v>
      </c>
      <c r="J12" s="23">
        <v>2010</v>
      </c>
    </row>
    <row r="13" spans="1:13" ht="15" customHeight="1" x14ac:dyDescent="0.25">
      <c r="A13" s="21">
        <f>RANK(H13,H$6:H$105,0)</f>
        <v>8</v>
      </c>
      <c r="B13" s="22" t="s">
        <v>73</v>
      </c>
      <c r="C13" s="22" t="s">
        <v>74</v>
      </c>
      <c r="D13" s="23">
        <v>38</v>
      </c>
      <c r="E13" s="23">
        <v>41</v>
      </c>
      <c r="F13" s="23">
        <v>0</v>
      </c>
      <c r="G13" s="23">
        <v>0</v>
      </c>
      <c r="H13" s="21">
        <f>IF(SUM(D13:G13)=0,0,SUM(LARGE(D13:G13,1),LARGE(D13:G13,2),LARGE(D13:G13,3)))</f>
        <v>79</v>
      </c>
      <c r="I13" s="23" t="s">
        <v>47</v>
      </c>
      <c r="J13" s="23">
        <v>2008</v>
      </c>
    </row>
    <row r="14" spans="1:13" ht="15" customHeight="1" x14ac:dyDescent="0.25">
      <c r="A14" s="21">
        <f>RANK(H14,H$6:H$105,0)</f>
        <v>9</v>
      </c>
      <c r="B14" s="22" t="s">
        <v>64</v>
      </c>
      <c r="C14" s="22" t="s">
        <v>65</v>
      </c>
      <c r="D14" s="23">
        <v>70</v>
      </c>
      <c r="E14" s="23">
        <v>0</v>
      </c>
      <c r="F14" s="23">
        <v>0</v>
      </c>
      <c r="G14" s="23">
        <v>0</v>
      </c>
      <c r="H14" s="21">
        <f>IF(SUM(D14:G14)=0,0,SUM(LARGE(D14:G14,1),LARGE(D14:G14,2),LARGE(D14:G14,3)))</f>
        <v>70</v>
      </c>
      <c r="I14" s="23" t="s">
        <v>34</v>
      </c>
      <c r="J14" s="23">
        <v>2009</v>
      </c>
    </row>
    <row r="15" spans="1:13" ht="15" customHeight="1" x14ac:dyDescent="0.25">
      <c r="A15" s="21">
        <f>RANK(H15,H$6:H$105,0)</f>
        <v>10</v>
      </c>
      <c r="B15" s="22" t="s">
        <v>68</v>
      </c>
      <c r="C15" s="22" t="s">
        <v>69</v>
      </c>
      <c r="D15" s="23">
        <v>50</v>
      </c>
      <c r="E15" s="23">
        <v>0</v>
      </c>
      <c r="F15" s="23">
        <v>0</v>
      </c>
      <c r="G15" s="23">
        <v>0</v>
      </c>
      <c r="H15" s="21">
        <f>IF(SUM(D15:G15)=0,0,SUM(LARGE(D15:G15,1),LARGE(D15:G15,2),LARGE(D15:G15,3)))</f>
        <v>50</v>
      </c>
      <c r="I15" s="23" t="s">
        <v>13</v>
      </c>
      <c r="J15" s="23">
        <v>2010</v>
      </c>
    </row>
    <row r="16" spans="1:13" ht="15" customHeight="1" x14ac:dyDescent="0.25">
      <c r="A16" s="21">
        <f>RANK(H16,H$6:H$105,0)</f>
        <v>11</v>
      </c>
      <c r="B16" s="22" t="s">
        <v>92</v>
      </c>
      <c r="C16" s="22" t="s">
        <v>87</v>
      </c>
      <c r="D16" s="23">
        <v>0</v>
      </c>
      <c r="E16" s="23">
        <v>45</v>
      </c>
      <c r="F16" s="23">
        <v>0</v>
      </c>
      <c r="G16" s="23">
        <v>0</v>
      </c>
      <c r="H16" s="21">
        <f>IF(SUM(D16:G16)=0,0,SUM(LARGE(D16:G16,1),LARGE(D16:G16,2),LARGE(D16:G16,3)))</f>
        <v>45</v>
      </c>
      <c r="I16" s="23" t="s">
        <v>93</v>
      </c>
      <c r="J16" s="23">
        <v>2009</v>
      </c>
    </row>
    <row r="17" spans="1:10" ht="15" customHeight="1" x14ac:dyDescent="0.25">
      <c r="A17" s="21">
        <f>RANK(H17,H$6:H$105,0)</f>
        <v>12</v>
      </c>
      <c r="B17" s="22" t="s">
        <v>71</v>
      </c>
      <c r="C17" s="22" t="s">
        <v>72</v>
      </c>
      <c r="D17" s="23">
        <v>41</v>
      </c>
      <c r="E17" s="23">
        <v>0</v>
      </c>
      <c r="F17" s="23">
        <v>0</v>
      </c>
      <c r="G17" s="23">
        <v>0</v>
      </c>
      <c r="H17" s="21">
        <f>IF(SUM(D17:G17)=0,0,SUM(LARGE(D17:G17,1),LARGE(D17:G17,2),LARGE(D17:G17,3)))</f>
        <v>41</v>
      </c>
      <c r="I17" s="23" t="s">
        <v>36</v>
      </c>
      <c r="J17" s="23">
        <v>2008</v>
      </c>
    </row>
    <row r="18" spans="1:10" ht="15" customHeight="1" x14ac:dyDescent="0.25">
      <c r="A18" s="21">
        <f>RANK(H18,H$6:H$105,0)</f>
        <v>13</v>
      </c>
      <c r="B18" s="22" t="s">
        <v>94</v>
      </c>
      <c r="C18" s="22" t="s">
        <v>95</v>
      </c>
      <c r="D18" s="23">
        <v>0</v>
      </c>
      <c r="E18" s="23">
        <v>38</v>
      </c>
      <c r="F18" s="23">
        <v>0</v>
      </c>
      <c r="G18" s="23">
        <v>0</v>
      </c>
      <c r="H18" s="21">
        <f>IF(SUM(D18:G18)=0,0,SUM(LARGE(D18:G18,1),LARGE(D18:G18,2),LARGE(D18:G18,3)))</f>
        <v>38</v>
      </c>
      <c r="I18" s="23" t="s">
        <v>36</v>
      </c>
      <c r="J18" s="23">
        <v>2009</v>
      </c>
    </row>
    <row r="19" spans="1:10" ht="15" customHeight="1" x14ac:dyDescent="0.25">
      <c r="A19" s="21">
        <f>RANK(H19,H$6:H$105,0)</f>
        <v>14</v>
      </c>
      <c r="B19" s="22" t="s">
        <v>96</v>
      </c>
      <c r="C19" s="22" t="s">
        <v>97</v>
      </c>
      <c r="D19" s="23">
        <v>0</v>
      </c>
      <c r="E19" s="23">
        <v>35</v>
      </c>
      <c r="F19" s="23">
        <v>0</v>
      </c>
      <c r="G19" s="23">
        <v>0</v>
      </c>
      <c r="H19" s="21">
        <f>IF(SUM(D19:G19)=0,0,SUM(LARGE(D19:G19,1),LARGE(D19:G19,2),LARGE(D19:G19,3)))</f>
        <v>35</v>
      </c>
      <c r="I19" s="23" t="s">
        <v>36</v>
      </c>
      <c r="J19" s="23">
        <v>2009</v>
      </c>
    </row>
    <row r="20" spans="1:10" ht="15" customHeight="1" x14ac:dyDescent="0.25">
      <c r="A20" s="21">
        <f>RANK(H20,H$6:H$105,0)</f>
        <v>15</v>
      </c>
      <c r="B20" s="22" t="s">
        <v>78</v>
      </c>
      <c r="C20" s="22" t="s">
        <v>54</v>
      </c>
      <c r="D20" s="23">
        <v>29</v>
      </c>
      <c r="E20" s="23">
        <v>0</v>
      </c>
      <c r="F20" s="23">
        <v>0</v>
      </c>
      <c r="G20" s="23">
        <v>0</v>
      </c>
      <c r="H20" s="21">
        <f>IF(SUM(D20:G20)=0,0,SUM(LARGE(D20:G20,1),LARGE(D20:G20,2),LARGE(D20:G20,3)))</f>
        <v>29</v>
      </c>
      <c r="I20" s="23" t="s">
        <v>13</v>
      </c>
      <c r="J20" s="23">
        <v>2009</v>
      </c>
    </row>
    <row r="21" spans="1:10" ht="15" customHeight="1" x14ac:dyDescent="0.25">
      <c r="A21" s="21">
        <f>RANK(H21,H$6:H$105,0)</f>
        <v>16</v>
      </c>
      <c r="B21" s="22" t="s">
        <v>79</v>
      </c>
      <c r="C21" s="22" t="s">
        <v>80</v>
      </c>
      <c r="D21" s="23">
        <v>27</v>
      </c>
      <c r="E21" s="23">
        <v>0</v>
      </c>
      <c r="F21" s="23">
        <v>0</v>
      </c>
      <c r="G21" s="23">
        <v>0</v>
      </c>
      <c r="H21" s="21">
        <f>IF(SUM(D21:G21)=0,0,SUM(LARGE(D21:G21,1),LARGE(D21:G21,2),LARGE(D21:G21,3)))</f>
        <v>27</v>
      </c>
      <c r="I21" s="23" t="s">
        <v>81</v>
      </c>
      <c r="J21" s="23">
        <v>2009</v>
      </c>
    </row>
    <row r="22" spans="1:10" ht="15" customHeight="1" x14ac:dyDescent="0.25">
      <c r="A22" s="21">
        <f>RANK(H22,H$6:H$105,0)</f>
        <v>17</v>
      </c>
      <c r="B22" s="22" t="s">
        <v>82</v>
      </c>
      <c r="C22" s="22" t="s">
        <v>83</v>
      </c>
      <c r="D22" s="23">
        <v>25</v>
      </c>
      <c r="E22" s="23">
        <v>0</v>
      </c>
      <c r="F22" s="23">
        <v>0</v>
      </c>
      <c r="G22" s="23">
        <v>0</v>
      </c>
      <c r="H22" s="21">
        <f>IF(SUM(D22:G22)=0,0,SUM(LARGE(D22:G22,1),LARGE(D22:G22,2),LARGE(D22:G22,3)))</f>
        <v>25</v>
      </c>
      <c r="I22" s="23" t="s">
        <v>84</v>
      </c>
      <c r="J22" s="23">
        <v>2008</v>
      </c>
    </row>
    <row r="23" spans="1:10" ht="15" customHeight="1" x14ac:dyDescent="0.25">
      <c r="A23" s="21">
        <f>RANK(H23,H$6:H$105,0)</f>
        <v>18</v>
      </c>
      <c r="B23" s="22" t="s">
        <v>82</v>
      </c>
      <c r="C23" s="22" t="s">
        <v>85</v>
      </c>
      <c r="D23" s="23">
        <v>23</v>
      </c>
      <c r="E23" s="23">
        <v>0</v>
      </c>
      <c r="F23" s="23">
        <v>0</v>
      </c>
      <c r="G23" s="23">
        <v>0</v>
      </c>
      <c r="H23" s="21">
        <f>IF(SUM(D23:G23)=0,0,SUM(LARGE(D23:G23,1),LARGE(D23:G23,2),LARGE(D23:G23,3)))</f>
        <v>23</v>
      </c>
      <c r="I23" s="23" t="s">
        <v>84</v>
      </c>
      <c r="J23" s="23">
        <v>2008</v>
      </c>
    </row>
    <row r="24" spans="1:10" ht="15" customHeight="1" x14ac:dyDescent="0.25">
      <c r="A24" s="21">
        <f>RANK(H24,H$6:H$105,0)</f>
        <v>19</v>
      </c>
      <c r="B24" s="22" t="s">
        <v>86</v>
      </c>
      <c r="C24" s="22" t="s">
        <v>87</v>
      </c>
      <c r="D24" s="23">
        <v>21</v>
      </c>
      <c r="E24" s="23">
        <v>0</v>
      </c>
      <c r="F24" s="23">
        <v>0</v>
      </c>
      <c r="G24" s="23">
        <v>0</v>
      </c>
      <c r="H24" s="21">
        <f>IF(SUM(D24:G24)=0,0,SUM(LARGE(D24:G24,1),LARGE(D24:G24,2),LARGE(D24:G24,3)))</f>
        <v>21</v>
      </c>
      <c r="I24" s="23" t="s">
        <v>81</v>
      </c>
      <c r="J24" s="23">
        <v>2009</v>
      </c>
    </row>
    <row r="25" spans="1:10" ht="15" customHeight="1" x14ac:dyDescent="0.25">
      <c r="A25" s="21">
        <f>RANK(H25,H$6:H$105,0)</f>
        <v>20</v>
      </c>
      <c r="B25" s="22" t="s">
        <v>88</v>
      </c>
      <c r="C25" s="22" t="s">
        <v>89</v>
      </c>
      <c r="D25" s="23">
        <v>20</v>
      </c>
      <c r="E25" s="23">
        <v>0</v>
      </c>
      <c r="F25" s="23">
        <v>0</v>
      </c>
      <c r="G25" s="23">
        <v>0</v>
      </c>
      <c r="H25" s="21">
        <f>IF(SUM(D25:G25)=0,0,SUM(LARGE(D25:G25,1),LARGE(D25:G25,2),LARGE(D25:G25,3)))</f>
        <v>20</v>
      </c>
      <c r="I25" s="23" t="s">
        <v>81</v>
      </c>
      <c r="J25" s="23">
        <v>2008</v>
      </c>
    </row>
    <row r="26" spans="1:10" ht="15" customHeight="1" x14ac:dyDescent="0.25">
      <c r="A26" s="21">
        <f>RANK(H26,H$6:H$105,0)</f>
        <v>21</v>
      </c>
      <c r="B26" s="22" t="s">
        <v>86</v>
      </c>
      <c r="C26" s="22" t="s">
        <v>69</v>
      </c>
      <c r="D26" s="23">
        <v>19</v>
      </c>
      <c r="E26" s="23">
        <v>0</v>
      </c>
      <c r="F26" s="23">
        <v>0</v>
      </c>
      <c r="G26" s="23">
        <v>0</v>
      </c>
      <c r="H26" s="21">
        <f>IF(SUM(D26:G26)=0,0,SUM(LARGE(D26:G26,1),LARGE(D26:G26,2),LARGE(D26:G26,3)))</f>
        <v>19</v>
      </c>
      <c r="I26" s="23" t="s">
        <v>81</v>
      </c>
      <c r="J26" s="23">
        <v>2009</v>
      </c>
    </row>
  </sheetData>
  <sortState xmlns:xlrd2="http://schemas.microsoft.com/office/spreadsheetml/2017/richdata2" ref="B6:K26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DF64-7EC1-4CC1-90AB-6B1C9F9DE4BB}">
  <sheetPr codeName="Sheet7"/>
  <dimension ref="A1:L17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98</v>
      </c>
      <c r="B3" s="9"/>
      <c r="C3" s="9"/>
      <c r="D3" s="10" t="s">
        <v>0</v>
      </c>
      <c r="E3" s="10" t="s">
        <v>2</v>
      </c>
      <c r="F3" s="10" t="s">
        <v>117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45717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27</v>
      </c>
      <c r="C6" s="22" t="s">
        <v>28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13</v>
      </c>
      <c r="I6" s="23">
        <v>2011</v>
      </c>
    </row>
    <row r="7" spans="1:12" ht="15" customHeight="1" x14ac:dyDescent="0.25">
      <c r="A7" s="21">
        <f>RANK(G7,G$6:G$105,0)</f>
        <v>1</v>
      </c>
      <c r="B7" s="22" t="s">
        <v>14</v>
      </c>
      <c r="C7" s="22" t="s">
        <v>15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13</v>
      </c>
      <c r="I7" s="23">
        <v>2010</v>
      </c>
    </row>
    <row r="8" spans="1:12" ht="15" customHeight="1" x14ac:dyDescent="0.25">
      <c r="A8" s="21">
        <f>RANK(G8,G$6:G$105,0)</f>
        <v>3</v>
      </c>
      <c r="B8" s="22" t="s">
        <v>32</v>
      </c>
      <c r="C8" s="22" t="s">
        <v>33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34</v>
      </c>
      <c r="I8" s="23">
        <v>2008</v>
      </c>
    </row>
    <row r="9" spans="1:12" ht="15" customHeight="1" x14ac:dyDescent="0.25">
      <c r="A9" s="21">
        <f>RANK(G9,G$6:G$105,0)</f>
        <v>3</v>
      </c>
      <c r="B9" s="22" t="s">
        <v>19</v>
      </c>
      <c r="C9" s="22" t="s">
        <v>20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21</v>
      </c>
      <c r="I9" s="23">
        <v>2008</v>
      </c>
    </row>
    <row r="10" spans="1:12" ht="15" customHeight="1" x14ac:dyDescent="0.25">
      <c r="A10" s="21">
        <f>RANK(G10,G$6:G$105,0)</f>
        <v>5</v>
      </c>
      <c r="B10" s="22" t="s">
        <v>11</v>
      </c>
      <c r="C10" s="22" t="s">
        <v>12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13</v>
      </c>
      <c r="I10" s="23">
        <v>2007</v>
      </c>
    </row>
    <row r="11" spans="1:12" ht="15" customHeight="1" x14ac:dyDescent="0.25">
      <c r="A11" s="21">
        <f>RANK(G11,G$6:G$105,0)</f>
        <v>5</v>
      </c>
      <c r="B11" s="22" t="s">
        <v>25</v>
      </c>
      <c r="C11" s="22" t="s">
        <v>26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13</v>
      </c>
      <c r="I11" s="23">
        <v>2007</v>
      </c>
    </row>
    <row r="12" spans="1:12" ht="15" customHeight="1" x14ac:dyDescent="0.25">
      <c r="A12" s="21">
        <f>RANK(G12,G$6:G$105,0)</f>
        <v>7</v>
      </c>
      <c r="B12" s="22" t="s">
        <v>37</v>
      </c>
      <c r="C12" s="22" t="s">
        <v>38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36</v>
      </c>
      <c r="I12" s="23">
        <v>2007</v>
      </c>
    </row>
    <row r="13" spans="1:12" ht="15" customHeight="1" x14ac:dyDescent="0.25">
      <c r="A13" s="21">
        <f>RANK(G13,G$6:G$105,0)</f>
        <v>7</v>
      </c>
      <c r="B13" s="22" t="s">
        <v>99</v>
      </c>
      <c r="C13" s="22" t="s">
        <v>54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36</v>
      </c>
      <c r="I13" s="23">
        <v>2007</v>
      </c>
    </row>
    <row r="14" spans="1:12" ht="15" customHeight="1" x14ac:dyDescent="0.25">
      <c r="A14" s="21">
        <f>RANK(G14,G$6:G$105,0)</f>
        <v>9</v>
      </c>
      <c r="B14" s="22" t="s">
        <v>100</v>
      </c>
      <c r="C14" s="22" t="s">
        <v>101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31</v>
      </c>
      <c r="I14" s="23">
        <v>2011</v>
      </c>
    </row>
    <row r="15" spans="1:12" ht="15" customHeight="1" x14ac:dyDescent="0.25">
      <c r="A15" s="21">
        <f>RANK(G15,G$6:G$105,0)</f>
        <v>9</v>
      </c>
      <c r="B15" s="22" t="s">
        <v>16</v>
      </c>
      <c r="C15" s="22" t="s">
        <v>17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18</v>
      </c>
      <c r="I15" s="23">
        <v>2010</v>
      </c>
    </row>
    <row r="16" spans="1:12" ht="15" customHeight="1" x14ac:dyDescent="0.25">
      <c r="A16" s="21">
        <f>RANK(G16,G$6:G$105,0)</f>
        <v>11</v>
      </c>
      <c r="B16" s="22" t="s">
        <v>41</v>
      </c>
      <c r="C16" s="22" t="s">
        <v>42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34</v>
      </c>
      <c r="I16" s="23">
        <v>2009</v>
      </c>
    </row>
    <row r="17" spans="1:9" ht="15" customHeight="1" x14ac:dyDescent="0.25">
      <c r="A17" s="21">
        <f>RANK(G17,G$6:G$105,0)</f>
        <v>11</v>
      </c>
      <c r="B17" s="22" t="s">
        <v>35</v>
      </c>
      <c r="C17" s="22" t="s">
        <v>20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36</v>
      </c>
      <c r="I17" s="23">
        <v>2009</v>
      </c>
    </row>
  </sheetData>
  <sortState xmlns:xlrd2="http://schemas.microsoft.com/office/spreadsheetml/2017/richdata2" ref="B6:K17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AE7A0-F41C-4F72-9E29-3AAE5F7ED4D7}">
  <sheetPr codeName="Sheet8"/>
  <dimension ref="A1:L2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102</v>
      </c>
      <c r="B3" s="9"/>
      <c r="C3" s="9"/>
      <c r="D3" s="10" t="s">
        <v>0</v>
      </c>
      <c r="E3" s="10" t="s">
        <v>2</v>
      </c>
      <c r="F3" s="10" t="s">
        <v>117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45717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68</v>
      </c>
      <c r="C6" s="22" t="s">
        <v>69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13</v>
      </c>
      <c r="I6" s="23">
        <v>2010</v>
      </c>
    </row>
    <row r="7" spans="1:12" ht="15" customHeight="1" x14ac:dyDescent="0.25">
      <c r="A7" s="21">
        <f>RANK(G7,G$6:G$105,0)</f>
        <v>1</v>
      </c>
      <c r="B7" s="22" t="s">
        <v>60</v>
      </c>
      <c r="C7" s="22" t="s">
        <v>61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13</v>
      </c>
      <c r="I7" s="23">
        <v>2008</v>
      </c>
    </row>
    <row r="8" spans="1:12" ht="15" customHeight="1" x14ac:dyDescent="0.25">
      <c r="A8" s="21">
        <f>RANK(G8,G$6:G$105,0)</f>
        <v>3</v>
      </c>
      <c r="B8" s="22" t="s">
        <v>64</v>
      </c>
      <c r="C8" s="22" t="s">
        <v>65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34</v>
      </c>
      <c r="I8" s="23">
        <v>2009</v>
      </c>
    </row>
    <row r="9" spans="1:12" ht="15" customHeight="1" x14ac:dyDescent="0.25">
      <c r="A9" s="21">
        <f>RANK(G9,G$6:G$105,0)</f>
        <v>3</v>
      </c>
      <c r="B9" s="22" t="s">
        <v>62</v>
      </c>
      <c r="C9" s="22" t="s">
        <v>63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24</v>
      </c>
      <c r="I9" s="23">
        <v>2010</v>
      </c>
    </row>
    <row r="10" spans="1:12" ht="15" customHeight="1" x14ac:dyDescent="0.25">
      <c r="A10" s="21">
        <f>RANK(G10,G$6:G$105,0)</f>
        <v>5</v>
      </c>
      <c r="B10" s="22" t="s">
        <v>50</v>
      </c>
      <c r="C10" s="22" t="s">
        <v>77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36</v>
      </c>
      <c r="I10" s="23">
        <v>2007</v>
      </c>
    </row>
    <row r="11" spans="1:12" ht="15" customHeight="1" x14ac:dyDescent="0.25">
      <c r="A11" s="21">
        <f>RANK(G11,G$6:G$105,0)</f>
        <v>5</v>
      </c>
      <c r="B11" s="22" t="s">
        <v>50</v>
      </c>
      <c r="C11" s="22" t="s">
        <v>70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36</v>
      </c>
      <c r="I11" s="23">
        <v>2007</v>
      </c>
    </row>
    <row r="12" spans="1:12" ht="15" customHeight="1" x14ac:dyDescent="0.25">
      <c r="A12" s="21">
        <f>RANK(G12,G$6:G$105,0)</f>
        <v>7</v>
      </c>
      <c r="B12" s="22" t="s">
        <v>78</v>
      </c>
      <c r="C12" s="22" t="s">
        <v>54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13</v>
      </c>
      <c r="I12" s="23">
        <v>2009</v>
      </c>
    </row>
    <row r="13" spans="1:12" ht="15" customHeight="1" x14ac:dyDescent="0.25">
      <c r="A13" s="21">
        <f>RANK(G13,G$6:G$105,0)</f>
        <v>7</v>
      </c>
      <c r="B13" s="22" t="s">
        <v>66</v>
      </c>
      <c r="C13" s="22" t="s">
        <v>67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13</v>
      </c>
      <c r="I13" s="23">
        <v>2009</v>
      </c>
    </row>
    <row r="14" spans="1:12" ht="15" customHeight="1" x14ac:dyDescent="0.25">
      <c r="A14" s="21">
        <f>RANK(G14,G$6:G$105,0)</f>
        <v>9</v>
      </c>
      <c r="B14" s="22" t="s">
        <v>82</v>
      </c>
      <c r="C14" s="22" t="s">
        <v>85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84</v>
      </c>
      <c r="I14" s="23">
        <v>2008</v>
      </c>
    </row>
    <row r="15" spans="1:12" ht="15" customHeight="1" x14ac:dyDescent="0.25">
      <c r="A15" s="21">
        <f>RANK(G15,G$6:G$105,0)</f>
        <v>9</v>
      </c>
      <c r="B15" s="22" t="s">
        <v>82</v>
      </c>
      <c r="C15" s="22" t="s">
        <v>83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84</v>
      </c>
      <c r="I15" s="23">
        <v>2008</v>
      </c>
    </row>
    <row r="16" spans="1:12" ht="15" customHeight="1" x14ac:dyDescent="0.25">
      <c r="A16" s="21">
        <f>RANK(G16,G$6:G$105,0)</f>
        <v>11</v>
      </c>
      <c r="B16" s="22" t="s">
        <v>92</v>
      </c>
      <c r="C16" s="22" t="s">
        <v>87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93</v>
      </c>
      <c r="I16" s="23">
        <v>2009</v>
      </c>
    </row>
    <row r="17" spans="1:9" ht="15" customHeight="1" x14ac:dyDescent="0.25">
      <c r="A17" s="21">
        <f>RANK(G17,G$6:G$105,0)</f>
        <v>11</v>
      </c>
      <c r="B17" s="22" t="s">
        <v>73</v>
      </c>
      <c r="C17" s="22" t="s">
        <v>74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47</v>
      </c>
      <c r="I17" s="23">
        <v>2008</v>
      </c>
    </row>
    <row r="18" spans="1:9" ht="15" customHeight="1" x14ac:dyDescent="0.25">
      <c r="A18" s="21">
        <f>RANK(G18,G$6:G$105,0)</f>
        <v>13</v>
      </c>
      <c r="B18" s="22" t="s">
        <v>86</v>
      </c>
      <c r="C18" s="22" t="s">
        <v>87</v>
      </c>
      <c r="D18" s="23">
        <v>41</v>
      </c>
      <c r="E18" s="23">
        <v>0</v>
      </c>
      <c r="F18" s="23">
        <v>0</v>
      </c>
      <c r="G18" s="21">
        <f>IF(SUM(D18:F18)=0,0,SUM(LARGE(D18:F18,1),LARGE(D18:F18,2)))</f>
        <v>41</v>
      </c>
      <c r="H18" s="23" t="s">
        <v>81</v>
      </c>
      <c r="I18" s="23">
        <v>2009</v>
      </c>
    </row>
    <row r="19" spans="1:9" ht="15" customHeight="1" x14ac:dyDescent="0.25">
      <c r="A19" s="21">
        <f>RANK(G19,G$6:G$105,0)</f>
        <v>13</v>
      </c>
      <c r="B19" s="22" t="s">
        <v>79</v>
      </c>
      <c r="C19" s="22" t="s">
        <v>80</v>
      </c>
      <c r="D19" s="23">
        <v>41</v>
      </c>
      <c r="E19" s="23">
        <v>0</v>
      </c>
      <c r="F19" s="23">
        <v>0</v>
      </c>
      <c r="G19" s="21">
        <f>IF(SUM(D19:F19)=0,0,SUM(LARGE(D19:F19,1),LARGE(D19:F19,2)))</f>
        <v>41</v>
      </c>
      <c r="H19" s="23" t="s">
        <v>81</v>
      </c>
      <c r="I19" s="23">
        <v>2009</v>
      </c>
    </row>
    <row r="20" spans="1:9" ht="15" customHeight="1" x14ac:dyDescent="0.25">
      <c r="A20" s="21">
        <f>RANK(G20,G$6:G$105,0)</f>
        <v>15</v>
      </c>
      <c r="B20" s="22" t="s">
        <v>86</v>
      </c>
      <c r="C20" s="22" t="s">
        <v>69</v>
      </c>
      <c r="D20" s="23">
        <v>38</v>
      </c>
      <c r="E20" s="23">
        <v>0</v>
      </c>
      <c r="F20" s="23">
        <v>0</v>
      </c>
      <c r="G20" s="21">
        <f>IF(SUM(D20:F20)=0,0,SUM(LARGE(D20:F20,1),LARGE(D20:F20,2)))</f>
        <v>38</v>
      </c>
      <c r="H20" s="23" t="s">
        <v>81</v>
      </c>
      <c r="I20" s="23">
        <v>2009</v>
      </c>
    </row>
    <row r="21" spans="1:9" ht="15" customHeight="1" x14ac:dyDescent="0.25">
      <c r="A21" s="21">
        <f>RANK(G21,G$6:G$105,0)</f>
        <v>15</v>
      </c>
      <c r="B21" s="22" t="s">
        <v>88</v>
      </c>
      <c r="C21" s="22" t="s">
        <v>89</v>
      </c>
      <c r="D21" s="23">
        <v>38</v>
      </c>
      <c r="E21" s="23">
        <v>0</v>
      </c>
      <c r="F21" s="23">
        <v>0</v>
      </c>
      <c r="G21" s="21">
        <f>IF(SUM(D21:F21)=0,0,SUM(LARGE(D21:F21,1),LARGE(D21:F21,2)))</f>
        <v>38</v>
      </c>
      <c r="H21" s="23" t="s">
        <v>81</v>
      </c>
      <c r="I21" s="23">
        <v>2008</v>
      </c>
    </row>
  </sheetData>
  <sortState xmlns:xlrd2="http://schemas.microsoft.com/office/spreadsheetml/2017/richdata2" ref="B6:K21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88BBF-D23F-4B9B-ABA9-F26D56CF52C4}">
  <sheetPr codeName="Sheet9"/>
  <dimension ref="A1:L2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103</v>
      </c>
      <c r="B3" s="9"/>
      <c r="C3" s="9"/>
      <c r="D3" s="10" t="s">
        <v>1</v>
      </c>
      <c r="E3" s="10" t="s">
        <v>3</v>
      </c>
      <c r="F3" s="10" t="s">
        <v>117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10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45780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104</v>
      </c>
      <c r="C6" s="22" t="s">
        <v>76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13</v>
      </c>
      <c r="I6" s="23">
        <v>2008</v>
      </c>
    </row>
    <row r="7" spans="1:12" ht="15" customHeight="1" x14ac:dyDescent="0.25">
      <c r="A7" s="21">
        <f>RANK(G7,G$6:G$105,0)</f>
        <v>1</v>
      </c>
      <c r="B7" s="22" t="s">
        <v>11</v>
      </c>
      <c r="C7" s="22" t="s">
        <v>12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13</v>
      </c>
      <c r="I7" s="23">
        <v>2007</v>
      </c>
    </row>
    <row r="8" spans="1:12" ht="15" customHeight="1" x14ac:dyDescent="0.25">
      <c r="A8" s="21">
        <f>RANK(G8,G$6:G$105,0)</f>
        <v>3</v>
      </c>
      <c r="B8" s="22" t="s">
        <v>45</v>
      </c>
      <c r="C8" s="22" t="s">
        <v>46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47</v>
      </c>
      <c r="I8" s="23">
        <v>2008</v>
      </c>
    </row>
    <row r="9" spans="1:12" ht="15" customHeight="1" x14ac:dyDescent="0.25">
      <c r="A9" s="21">
        <f>RANK(G9,G$6:G$105,0)</f>
        <v>3</v>
      </c>
      <c r="B9" s="22" t="s">
        <v>73</v>
      </c>
      <c r="C9" s="22" t="s">
        <v>74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47</v>
      </c>
      <c r="I9" s="23">
        <v>2008</v>
      </c>
    </row>
    <row r="10" spans="1:12" ht="15" customHeight="1" x14ac:dyDescent="0.25">
      <c r="A10" s="21">
        <f>RANK(G10,G$6:G$105,0)</f>
        <v>5</v>
      </c>
      <c r="B10" s="22" t="s">
        <v>50</v>
      </c>
      <c r="C10" s="22" t="s">
        <v>77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36</v>
      </c>
      <c r="I10" s="23">
        <v>2007</v>
      </c>
    </row>
    <row r="11" spans="1:12" ht="15" customHeight="1" x14ac:dyDescent="0.25">
      <c r="A11" s="21">
        <f>RANK(G11,G$6:G$105,0)</f>
        <v>5</v>
      </c>
      <c r="B11" s="22" t="s">
        <v>35</v>
      </c>
      <c r="C11" s="22" t="s">
        <v>20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36</v>
      </c>
      <c r="I11" s="23">
        <v>2009</v>
      </c>
    </row>
    <row r="12" spans="1:12" ht="15" customHeight="1" x14ac:dyDescent="0.25">
      <c r="A12" s="21">
        <f>RANK(G12,G$6:G$105,0)</f>
        <v>7</v>
      </c>
      <c r="B12" s="22" t="s">
        <v>41</v>
      </c>
      <c r="C12" s="22" t="s">
        <v>42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34</v>
      </c>
      <c r="I12" s="23">
        <v>2009</v>
      </c>
    </row>
    <row r="13" spans="1:12" ht="15" customHeight="1" x14ac:dyDescent="0.25">
      <c r="A13" s="21">
        <f>RANK(G13,G$6:G$105,0)</f>
        <v>7</v>
      </c>
      <c r="B13" s="22" t="s">
        <v>92</v>
      </c>
      <c r="C13" s="22" t="s">
        <v>87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93</v>
      </c>
      <c r="I13" s="23">
        <v>2009</v>
      </c>
    </row>
    <row r="14" spans="1:12" ht="15" customHeight="1" x14ac:dyDescent="0.25">
      <c r="A14" s="21">
        <f>RANK(G14,G$6:G$105,0)</f>
        <v>9</v>
      </c>
      <c r="B14" s="22" t="s">
        <v>90</v>
      </c>
      <c r="C14" s="22" t="s">
        <v>91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24</v>
      </c>
      <c r="I14" s="23">
        <v>2007</v>
      </c>
    </row>
    <row r="15" spans="1:12" ht="15" customHeight="1" x14ac:dyDescent="0.25">
      <c r="A15" s="21">
        <f>RANK(G15,G$6:G$105,0)</f>
        <v>9</v>
      </c>
      <c r="B15" s="22" t="s">
        <v>32</v>
      </c>
      <c r="C15" s="22" t="s">
        <v>33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34</v>
      </c>
      <c r="I15" s="23">
        <v>2008</v>
      </c>
    </row>
    <row r="16" spans="1:12" ht="15" customHeight="1" x14ac:dyDescent="0.25">
      <c r="A16" s="21">
        <f>RANK(G16,G$6:G$105,0)</f>
        <v>11</v>
      </c>
      <c r="B16" s="22" t="s">
        <v>50</v>
      </c>
      <c r="C16" s="22" t="s">
        <v>46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13</v>
      </c>
      <c r="I16" s="23">
        <v>2012</v>
      </c>
    </row>
    <row r="17" spans="1:9" ht="15" customHeight="1" x14ac:dyDescent="0.25">
      <c r="A17" s="21">
        <f>RANK(G17,G$6:G$105,0)</f>
        <v>11</v>
      </c>
      <c r="B17" s="22" t="s">
        <v>75</v>
      </c>
      <c r="C17" s="22" t="s">
        <v>76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13</v>
      </c>
      <c r="I17" s="23">
        <v>2011</v>
      </c>
    </row>
    <row r="18" spans="1:9" ht="15" customHeight="1" x14ac:dyDescent="0.25">
      <c r="A18" s="21">
        <f>RANK(G18,G$6:G$105,0)</f>
        <v>13</v>
      </c>
      <c r="B18" s="22" t="s">
        <v>66</v>
      </c>
      <c r="C18" s="22" t="s">
        <v>67</v>
      </c>
      <c r="D18" s="23">
        <v>41</v>
      </c>
      <c r="E18" s="23">
        <v>0</v>
      </c>
      <c r="F18" s="23">
        <v>0</v>
      </c>
      <c r="G18" s="21">
        <f>IF(SUM(D18:F18)=0,0,SUM(LARGE(D18:F18,1),LARGE(D18:F18,2)))</f>
        <v>41</v>
      </c>
      <c r="H18" s="23" t="s">
        <v>13</v>
      </c>
      <c r="I18" s="23">
        <v>2009</v>
      </c>
    </row>
    <row r="19" spans="1:9" ht="15" customHeight="1" x14ac:dyDescent="0.25">
      <c r="A19" s="21">
        <f>RANK(G19,G$6:G$105,0)</f>
        <v>13</v>
      </c>
      <c r="B19" s="22" t="s">
        <v>25</v>
      </c>
      <c r="C19" s="22" t="s">
        <v>26</v>
      </c>
      <c r="D19" s="23">
        <v>41</v>
      </c>
      <c r="E19" s="23">
        <v>0</v>
      </c>
      <c r="F19" s="23">
        <v>0</v>
      </c>
      <c r="G19" s="21">
        <f>IF(SUM(D19:F19)=0,0,SUM(LARGE(D19:F19,1),LARGE(D19:F19,2)))</f>
        <v>41</v>
      </c>
      <c r="H19" s="23" t="s">
        <v>13</v>
      </c>
      <c r="I19" s="23">
        <v>2007</v>
      </c>
    </row>
    <row r="20" spans="1:9" ht="15" customHeight="1" x14ac:dyDescent="0.25">
      <c r="A20" s="21">
        <f>RANK(G20,G$6:G$105,0)</f>
        <v>15</v>
      </c>
      <c r="B20" s="22" t="s">
        <v>50</v>
      </c>
      <c r="C20" s="22" t="s">
        <v>70</v>
      </c>
      <c r="D20" s="23">
        <v>38</v>
      </c>
      <c r="E20" s="23">
        <v>0</v>
      </c>
      <c r="F20" s="23">
        <v>0</v>
      </c>
      <c r="G20" s="21">
        <f>IF(SUM(D20:F20)=0,0,SUM(LARGE(D20:F20,1),LARGE(D20:F20,2)))</f>
        <v>38</v>
      </c>
      <c r="H20" s="23" t="s">
        <v>36</v>
      </c>
      <c r="I20" s="23">
        <v>2007</v>
      </c>
    </row>
    <row r="21" spans="1:9" ht="15" customHeight="1" x14ac:dyDescent="0.25">
      <c r="A21" s="21">
        <f>RANK(G21,G$6:G$105,0)</f>
        <v>15</v>
      </c>
      <c r="B21" s="22" t="s">
        <v>51</v>
      </c>
      <c r="C21" s="22" t="s">
        <v>52</v>
      </c>
      <c r="D21" s="23">
        <v>38</v>
      </c>
      <c r="E21" s="23">
        <v>0</v>
      </c>
      <c r="F21" s="23">
        <v>0</v>
      </c>
      <c r="G21" s="21">
        <f>IF(SUM(D21:F21)=0,0,SUM(LARGE(D21:F21,1),LARGE(D21:F21,2)))</f>
        <v>38</v>
      </c>
      <c r="H21" s="23" t="s">
        <v>36</v>
      </c>
      <c r="I21" s="23">
        <v>2010</v>
      </c>
    </row>
  </sheetData>
  <sortState xmlns:xlrd2="http://schemas.microsoft.com/office/spreadsheetml/2017/richdata2" ref="B6:K21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F61B-3F13-4794-9085-1795B20A7361}">
  <sheetPr codeName="Sheet10"/>
  <dimension ref="A1:AL17"/>
  <sheetViews>
    <sheetView zoomScale="90" zoomScaleNormal="90"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7" width="5.6640625" style="2" customWidth="1"/>
    <col min="8" max="8" width="11.44140625" style="1" customWidth="1"/>
    <col min="9" max="13" width="4.5546875" style="2" customWidth="1"/>
    <col min="14" max="14" width="4.5546875" style="1" customWidth="1"/>
    <col min="15" max="19" width="4.5546875" style="2" customWidth="1"/>
    <col min="20" max="20" width="4.5546875" style="1" customWidth="1"/>
    <col min="21" max="25" width="4.5546875" style="2" customWidth="1"/>
    <col min="26" max="26" width="4.5546875" style="1" customWidth="1"/>
    <col min="27" max="31" width="4.5546875" style="2" customWidth="1"/>
    <col min="32" max="32" width="4.5546875" style="1" customWidth="1"/>
    <col min="33" max="37" width="4.5546875" style="2" customWidth="1"/>
    <col min="38" max="38" width="4.5546875" style="1" customWidth="1"/>
    <col min="39" max="16384" width="8.88671875" style="1"/>
  </cols>
  <sheetData>
    <row r="1" spans="1:38" ht="15" customHeight="1" x14ac:dyDescent="0.25"/>
    <row r="2" spans="1:38" s="8" customFormat="1" ht="37.5" customHeight="1" x14ac:dyDescent="0.25">
      <c r="A2" s="25" t="s">
        <v>116</v>
      </c>
      <c r="B2" s="26"/>
      <c r="C2" s="26"/>
      <c r="D2" s="26"/>
      <c r="E2" s="26"/>
      <c r="F2" s="26"/>
      <c r="G2" s="26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s="8" customFormat="1" ht="15" customHeight="1" x14ac:dyDescent="0.25">
      <c r="A3" s="29"/>
      <c r="B3" s="30" t="s">
        <v>5</v>
      </c>
      <c r="C3" s="31" t="s">
        <v>105</v>
      </c>
      <c r="D3" s="31" t="s">
        <v>106</v>
      </c>
      <c r="E3" s="31" t="s">
        <v>107</v>
      </c>
      <c r="F3" s="31" t="s">
        <v>108</v>
      </c>
      <c r="G3" s="31" t="s">
        <v>109</v>
      </c>
      <c r="H3" s="32" t="s">
        <v>4</v>
      </c>
      <c r="I3" s="30" t="s">
        <v>110</v>
      </c>
      <c r="J3" s="30"/>
      <c r="K3" s="30"/>
      <c r="L3" s="30"/>
      <c r="M3" s="30"/>
      <c r="N3" s="30"/>
      <c r="O3" s="30" t="s">
        <v>111</v>
      </c>
      <c r="P3" s="30"/>
      <c r="Q3" s="30"/>
      <c r="R3" s="30"/>
      <c r="S3" s="30"/>
      <c r="T3" s="30"/>
      <c r="U3" s="30" t="s">
        <v>112</v>
      </c>
      <c r="V3" s="30"/>
      <c r="W3" s="30"/>
      <c r="X3" s="30"/>
      <c r="Y3" s="30"/>
      <c r="Z3" s="30"/>
      <c r="AA3" s="30" t="s">
        <v>113</v>
      </c>
      <c r="AB3" s="30"/>
      <c r="AC3" s="30"/>
      <c r="AD3" s="30"/>
      <c r="AE3" s="30"/>
      <c r="AF3" s="30"/>
      <c r="AG3" s="30" t="s">
        <v>114</v>
      </c>
      <c r="AH3" s="30"/>
      <c r="AI3" s="30"/>
      <c r="AJ3" s="30"/>
      <c r="AK3" s="30"/>
      <c r="AL3" s="30"/>
    </row>
    <row r="4" spans="1:38" s="14" customFormat="1" ht="15" customHeight="1" x14ac:dyDescent="0.3">
      <c r="A4" s="33"/>
      <c r="B4" s="30"/>
      <c r="C4" s="31"/>
      <c r="D4" s="31"/>
      <c r="E4" s="31"/>
      <c r="F4" s="31"/>
      <c r="G4" s="31"/>
      <c r="H4" s="34"/>
      <c r="I4" s="35" t="str">
        <f>C3</f>
        <v>1.</v>
      </c>
      <c r="J4" s="35" t="str">
        <f t="shared" ref="J4:M4" si="0">D3</f>
        <v>2.</v>
      </c>
      <c r="K4" s="35" t="str">
        <f t="shared" si="0"/>
        <v>3.</v>
      </c>
      <c r="L4" s="35" t="str">
        <f t="shared" si="0"/>
        <v>4.</v>
      </c>
      <c r="M4" s="35" t="str">
        <f t="shared" si="0"/>
        <v>5.</v>
      </c>
      <c r="N4" s="35" t="s">
        <v>115</v>
      </c>
      <c r="O4" s="35" t="str">
        <f>C3</f>
        <v>1.</v>
      </c>
      <c r="P4" s="35" t="str">
        <f t="shared" ref="P4:S4" si="1">D3</f>
        <v>2.</v>
      </c>
      <c r="Q4" s="35" t="str">
        <f t="shared" si="1"/>
        <v>3.</v>
      </c>
      <c r="R4" s="35" t="str">
        <f t="shared" si="1"/>
        <v>4.</v>
      </c>
      <c r="S4" s="35" t="str">
        <f t="shared" si="1"/>
        <v>5.</v>
      </c>
      <c r="T4" s="35" t="s">
        <v>115</v>
      </c>
      <c r="U4" s="35" t="str">
        <f>C3</f>
        <v>1.</v>
      </c>
      <c r="V4" s="35" t="str">
        <f t="shared" ref="V4:Y4" si="2">D3</f>
        <v>2.</v>
      </c>
      <c r="W4" s="35" t="str">
        <f t="shared" si="2"/>
        <v>3.</v>
      </c>
      <c r="X4" s="35" t="str">
        <f t="shared" si="2"/>
        <v>4.</v>
      </c>
      <c r="Y4" s="35" t="str">
        <f t="shared" si="2"/>
        <v>5.</v>
      </c>
      <c r="Z4" s="35" t="s">
        <v>115</v>
      </c>
      <c r="AA4" s="35" t="str">
        <f>C3</f>
        <v>1.</v>
      </c>
      <c r="AB4" s="35" t="str">
        <f t="shared" ref="AB4:AE4" si="3">D3</f>
        <v>2.</v>
      </c>
      <c r="AC4" s="35" t="str">
        <f t="shared" si="3"/>
        <v>3.</v>
      </c>
      <c r="AD4" s="35" t="str">
        <f t="shared" si="3"/>
        <v>4.</v>
      </c>
      <c r="AE4" s="35" t="str">
        <f t="shared" si="3"/>
        <v>5.</v>
      </c>
      <c r="AF4" s="35" t="s">
        <v>115</v>
      </c>
      <c r="AG4" s="35" t="str">
        <f>C3</f>
        <v>1.</v>
      </c>
      <c r="AH4" s="35" t="str">
        <f t="shared" ref="AH4:AK4" si="4">D3</f>
        <v>2.</v>
      </c>
      <c r="AI4" s="35" t="str">
        <f t="shared" si="4"/>
        <v>3.</v>
      </c>
      <c r="AJ4" s="35" t="str">
        <f t="shared" si="4"/>
        <v>4.</v>
      </c>
      <c r="AK4" s="35" t="str">
        <f t="shared" si="4"/>
        <v>5.</v>
      </c>
      <c r="AL4" s="35" t="s">
        <v>115</v>
      </c>
    </row>
    <row r="5" spans="1:38" s="38" customFormat="1" ht="15" customHeight="1" x14ac:dyDescent="0.3">
      <c r="A5" s="21">
        <f>RANK(H5,H$5:H$104,0)</f>
        <v>1</v>
      </c>
      <c r="B5" s="22" t="s">
        <v>13</v>
      </c>
      <c r="C5" s="23">
        <f>I5+O5+U5+AA5+AG5</f>
        <v>1171</v>
      </c>
      <c r="D5" s="23">
        <f>J5+P5+V5+AB5+AH5</f>
        <v>615</v>
      </c>
      <c r="E5" s="23">
        <f>K5+Q5+W5+AC5+AI5</f>
        <v>0</v>
      </c>
      <c r="F5" s="23">
        <f>L5+R5+X5+AD5+AJ5</f>
        <v>0</v>
      </c>
      <c r="G5" s="23">
        <f>M5+S5+Y5+AE5+AK5</f>
        <v>0</v>
      </c>
      <c r="H5" s="21">
        <f>N5+T5+Z5+AF5+AL5</f>
        <v>1786</v>
      </c>
      <c r="I5" s="36">
        <v>266</v>
      </c>
      <c r="J5" s="36">
        <v>205</v>
      </c>
      <c r="K5" s="36"/>
      <c r="L5" s="36"/>
      <c r="M5" s="36"/>
      <c r="N5" s="37">
        <f>SUM(I5:M5)</f>
        <v>471</v>
      </c>
      <c r="O5" s="36">
        <v>245</v>
      </c>
      <c r="P5" s="36">
        <v>120</v>
      </c>
      <c r="Q5" s="36"/>
      <c r="R5" s="36"/>
      <c r="S5" s="36"/>
      <c r="T5" s="37">
        <f>SUM(O5:S5)</f>
        <v>365</v>
      </c>
      <c r="U5" s="36">
        <v>340</v>
      </c>
      <c r="V5" s="36"/>
      <c r="W5" s="36"/>
      <c r="X5" s="36"/>
      <c r="Y5" s="36"/>
      <c r="Z5" s="37">
        <f>SUM(U5:Y5)</f>
        <v>340</v>
      </c>
      <c r="AA5" s="36">
        <v>320</v>
      </c>
      <c r="AB5" s="36"/>
      <c r="AC5" s="36"/>
      <c r="AD5" s="36"/>
      <c r="AE5" s="36"/>
      <c r="AF5" s="37">
        <f>SUM(AA5:AE5)</f>
        <v>320</v>
      </c>
      <c r="AG5" s="36"/>
      <c r="AH5" s="36">
        <v>290</v>
      </c>
      <c r="AI5" s="36"/>
      <c r="AJ5" s="36"/>
      <c r="AK5" s="36"/>
      <c r="AL5" s="37">
        <f>SUM(AG5:AK5)</f>
        <v>290</v>
      </c>
    </row>
    <row r="6" spans="1:38" s="38" customFormat="1" ht="15" customHeight="1" x14ac:dyDescent="0.3">
      <c r="A6" s="21">
        <f>RANK(H6,H$5:H$104,0)</f>
        <v>2</v>
      </c>
      <c r="B6" s="22" t="s">
        <v>36</v>
      </c>
      <c r="C6" s="23">
        <f>I6+O6+U6+AA6+AG6</f>
        <v>484</v>
      </c>
      <c r="D6" s="23">
        <f>J6+P6+V6+AB6+AH6</f>
        <v>531</v>
      </c>
      <c r="E6" s="23">
        <f>K6+Q6+W6+AC6+AI6</f>
        <v>0</v>
      </c>
      <c r="F6" s="23">
        <f>L6+R6+X6+AD6+AJ6</f>
        <v>0</v>
      </c>
      <c r="G6" s="23">
        <f>M6+S6+Y6+AE6+AK6</f>
        <v>0</v>
      </c>
      <c r="H6" s="21">
        <f>N6+T6+Z6+AF6+AL6</f>
        <v>1015</v>
      </c>
      <c r="I6" s="36">
        <v>61</v>
      </c>
      <c r="J6" s="36">
        <v>102</v>
      </c>
      <c r="K6" s="36"/>
      <c r="L6" s="36"/>
      <c r="M6" s="36"/>
      <c r="N6" s="37">
        <f>SUM(I6:M6)</f>
        <v>163</v>
      </c>
      <c r="O6" s="36">
        <v>118</v>
      </c>
      <c r="P6" s="36">
        <v>213</v>
      </c>
      <c r="Q6" s="36"/>
      <c r="R6" s="36"/>
      <c r="S6" s="36"/>
      <c r="T6" s="37">
        <f>SUM(O6:S6)</f>
        <v>331</v>
      </c>
      <c r="U6" s="36">
        <v>165</v>
      </c>
      <c r="V6" s="36"/>
      <c r="W6" s="36"/>
      <c r="X6" s="36"/>
      <c r="Y6" s="36"/>
      <c r="Z6" s="37">
        <f>SUM(U6:Y6)</f>
        <v>165</v>
      </c>
      <c r="AA6" s="36">
        <v>140</v>
      </c>
      <c r="AB6" s="36"/>
      <c r="AC6" s="36"/>
      <c r="AD6" s="36"/>
      <c r="AE6" s="36"/>
      <c r="AF6" s="37">
        <f>SUM(AA6:AE6)</f>
        <v>140</v>
      </c>
      <c r="AG6" s="36"/>
      <c r="AH6" s="36">
        <v>216</v>
      </c>
      <c r="AI6" s="36"/>
      <c r="AJ6" s="36"/>
      <c r="AK6" s="36"/>
      <c r="AL6" s="37">
        <f>SUM(AG6:AK6)</f>
        <v>216</v>
      </c>
    </row>
    <row r="7" spans="1:38" s="38" customFormat="1" ht="15" customHeight="1" x14ac:dyDescent="0.3">
      <c r="A7" s="21">
        <f>RANK(H7,H$5:H$104,0)</f>
        <v>3</v>
      </c>
      <c r="B7" s="22" t="s">
        <v>34</v>
      </c>
      <c r="C7" s="23">
        <f>I7+O7+U7+AA7+AG7</f>
        <v>335</v>
      </c>
      <c r="D7" s="23">
        <f>J7+P7+V7+AB7+AH7</f>
        <v>220</v>
      </c>
      <c r="E7" s="23">
        <f>K7+Q7+W7+AC7+AI7</f>
        <v>0</v>
      </c>
      <c r="F7" s="23">
        <f>L7+R7+X7+AD7+AJ7</f>
        <v>0</v>
      </c>
      <c r="G7" s="23">
        <f>M7+S7+Y7+AE7+AK7</f>
        <v>0</v>
      </c>
      <c r="H7" s="21">
        <f>N7+T7+Z7+AF7+AL7</f>
        <v>555</v>
      </c>
      <c r="I7" s="36">
        <v>60</v>
      </c>
      <c r="J7" s="36">
        <v>110</v>
      </c>
      <c r="K7" s="36"/>
      <c r="L7" s="36"/>
      <c r="M7" s="36"/>
      <c r="N7" s="37">
        <f>SUM(I7:M7)</f>
        <v>170</v>
      </c>
      <c r="O7" s="36">
        <v>70</v>
      </c>
      <c r="P7" s="36"/>
      <c r="Q7" s="36"/>
      <c r="R7" s="36"/>
      <c r="S7" s="36"/>
      <c r="T7" s="37">
        <f>SUM(O7:S7)</f>
        <v>70</v>
      </c>
      <c r="U7" s="36">
        <v>125</v>
      </c>
      <c r="V7" s="36"/>
      <c r="W7" s="36"/>
      <c r="X7" s="36"/>
      <c r="Y7" s="36"/>
      <c r="Z7" s="37">
        <f>SUM(U7:Y7)</f>
        <v>125</v>
      </c>
      <c r="AA7" s="36">
        <v>80</v>
      </c>
      <c r="AB7" s="36"/>
      <c r="AC7" s="36"/>
      <c r="AD7" s="36"/>
      <c r="AE7" s="36"/>
      <c r="AF7" s="37">
        <f>SUM(AA7:AE7)</f>
        <v>80</v>
      </c>
      <c r="AG7" s="36"/>
      <c r="AH7" s="36">
        <v>110</v>
      </c>
      <c r="AI7" s="36"/>
      <c r="AJ7" s="36"/>
      <c r="AK7" s="36"/>
      <c r="AL7" s="37">
        <f>SUM(AG7:AK7)</f>
        <v>110</v>
      </c>
    </row>
    <row r="8" spans="1:38" s="38" customFormat="1" ht="15" customHeight="1" x14ac:dyDescent="0.3">
      <c r="A8" s="21">
        <f>RANK(H8,H$5:H$104,0)</f>
        <v>4</v>
      </c>
      <c r="B8" s="22" t="s">
        <v>24</v>
      </c>
      <c r="C8" s="23">
        <f>I8+O8+U8+AA8+AG8</f>
        <v>210</v>
      </c>
      <c r="D8" s="23">
        <f>J8+P8+V8+AB8+AH8</f>
        <v>177</v>
      </c>
      <c r="E8" s="23">
        <f>K8+Q8+W8+AC8+AI8</f>
        <v>0</v>
      </c>
      <c r="F8" s="23">
        <f>L8+R8+X8+AD8+AJ8</f>
        <v>0</v>
      </c>
      <c r="G8" s="23">
        <f>M8+S8+Y8+AE8+AK8</f>
        <v>0</v>
      </c>
      <c r="H8" s="21">
        <f>N8+T8+Z8+AF8+AL8</f>
        <v>387</v>
      </c>
      <c r="I8" s="36">
        <v>50</v>
      </c>
      <c r="J8" s="36">
        <v>27</v>
      </c>
      <c r="K8" s="36"/>
      <c r="L8" s="36"/>
      <c r="M8" s="36"/>
      <c r="N8" s="37">
        <f>SUM(I8:M8)</f>
        <v>77</v>
      </c>
      <c r="O8" s="36">
        <v>80</v>
      </c>
      <c r="P8" s="36">
        <v>100</v>
      </c>
      <c r="Q8" s="36"/>
      <c r="R8" s="36"/>
      <c r="S8" s="36"/>
      <c r="T8" s="37">
        <f>SUM(O8:S8)</f>
        <v>180</v>
      </c>
      <c r="U8" s="36"/>
      <c r="V8" s="36"/>
      <c r="W8" s="36"/>
      <c r="X8" s="36"/>
      <c r="Y8" s="36"/>
      <c r="Z8" s="37">
        <f>SUM(U8:Y8)</f>
        <v>0</v>
      </c>
      <c r="AA8" s="36">
        <v>80</v>
      </c>
      <c r="AB8" s="36"/>
      <c r="AC8" s="36"/>
      <c r="AD8" s="36"/>
      <c r="AE8" s="36"/>
      <c r="AF8" s="37">
        <f>SUM(AA8:AE8)</f>
        <v>80</v>
      </c>
      <c r="AG8" s="36"/>
      <c r="AH8" s="36">
        <v>50</v>
      </c>
      <c r="AI8" s="36"/>
      <c r="AJ8" s="36"/>
      <c r="AK8" s="36"/>
      <c r="AL8" s="37">
        <f>SUM(AG8:AK8)</f>
        <v>50</v>
      </c>
    </row>
    <row r="9" spans="1:38" s="38" customFormat="1" ht="15" customHeight="1" x14ac:dyDescent="0.3">
      <c r="A9" s="21">
        <f>RANK(H9,H$5:H$104,0)</f>
        <v>5</v>
      </c>
      <c r="B9" s="22" t="s">
        <v>47</v>
      </c>
      <c r="C9" s="23">
        <f>I9+O9+U9+AA9+AG9</f>
        <v>83</v>
      </c>
      <c r="D9" s="23">
        <f>J9+P9+V9+AB9+AH9</f>
        <v>242</v>
      </c>
      <c r="E9" s="23">
        <f>K9+Q9+W9+AC9+AI9</f>
        <v>0</v>
      </c>
      <c r="F9" s="23">
        <f>L9+R9+X9+AD9+AJ9</f>
        <v>0</v>
      </c>
      <c r="G9" s="23">
        <f>M9+S9+Y9+AE9+AK9</f>
        <v>0</v>
      </c>
      <c r="H9" s="21">
        <f>N9+T9+Z9+AF9+AL9</f>
        <v>325</v>
      </c>
      <c r="I9" s="36"/>
      <c r="J9" s="36">
        <v>41</v>
      </c>
      <c r="K9" s="36"/>
      <c r="L9" s="36"/>
      <c r="M9" s="36"/>
      <c r="N9" s="37">
        <f>SUM(I9:M9)</f>
        <v>41</v>
      </c>
      <c r="O9" s="36">
        <v>38</v>
      </c>
      <c r="P9" s="36">
        <v>41</v>
      </c>
      <c r="Q9" s="36"/>
      <c r="R9" s="36"/>
      <c r="S9" s="36"/>
      <c r="T9" s="37">
        <f>SUM(O9:S9)</f>
        <v>79</v>
      </c>
      <c r="U9" s="36"/>
      <c r="V9" s="36"/>
      <c r="W9" s="36"/>
      <c r="X9" s="36"/>
      <c r="Y9" s="36"/>
      <c r="Z9" s="37">
        <f>SUM(U9:Y9)</f>
        <v>0</v>
      </c>
      <c r="AA9" s="36">
        <v>45</v>
      </c>
      <c r="AB9" s="36"/>
      <c r="AC9" s="36"/>
      <c r="AD9" s="36"/>
      <c r="AE9" s="36"/>
      <c r="AF9" s="37">
        <f>SUM(AA9:AE9)</f>
        <v>45</v>
      </c>
      <c r="AG9" s="36"/>
      <c r="AH9" s="36">
        <v>160</v>
      </c>
      <c r="AI9" s="36"/>
      <c r="AJ9" s="36"/>
      <c r="AK9" s="36"/>
      <c r="AL9" s="37">
        <f>SUM(AG9:AK9)</f>
        <v>160</v>
      </c>
    </row>
    <row r="10" spans="1:38" s="38" customFormat="1" ht="15" customHeight="1" x14ac:dyDescent="0.3">
      <c r="A10" s="21">
        <f>RANK(H10,H$5:H$104,0)</f>
        <v>6</v>
      </c>
      <c r="B10" s="22" t="s">
        <v>81</v>
      </c>
      <c r="C10" s="23">
        <f>I10+O10+U10+AA10+AG10</f>
        <v>245</v>
      </c>
      <c r="D10" s="23">
        <f>J10+P10+V10+AB10+AH10</f>
        <v>0</v>
      </c>
      <c r="E10" s="23">
        <f>K10+Q10+W10+AC10+AI10</f>
        <v>0</v>
      </c>
      <c r="F10" s="23">
        <f>L10+R10+X10+AD10+AJ10</f>
        <v>0</v>
      </c>
      <c r="G10" s="23">
        <f>M10+S10+Y10+AE10+AK10</f>
        <v>0</v>
      </c>
      <c r="H10" s="21">
        <f>N10+T10+Z10+AF10+AL10</f>
        <v>245</v>
      </c>
      <c r="I10" s="36"/>
      <c r="J10" s="36"/>
      <c r="K10" s="36"/>
      <c r="L10" s="36"/>
      <c r="M10" s="36"/>
      <c r="N10" s="37">
        <f>SUM(I10:M10)</f>
        <v>0</v>
      </c>
      <c r="O10" s="36">
        <v>87</v>
      </c>
      <c r="P10" s="36"/>
      <c r="Q10" s="36"/>
      <c r="R10" s="36"/>
      <c r="S10" s="36"/>
      <c r="T10" s="37">
        <f>SUM(O10:S10)</f>
        <v>87</v>
      </c>
      <c r="U10" s="36"/>
      <c r="V10" s="36"/>
      <c r="W10" s="36"/>
      <c r="X10" s="36"/>
      <c r="Y10" s="36"/>
      <c r="Z10" s="37">
        <f>SUM(U10:Y10)</f>
        <v>0</v>
      </c>
      <c r="AA10" s="36">
        <v>158</v>
      </c>
      <c r="AB10" s="36"/>
      <c r="AC10" s="36"/>
      <c r="AD10" s="36"/>
      <c r="AE10" s="36"/>
      <c r="AF10" s="37">
        <f>SUM(AA10:AE10)</f>
        <v>158</v>
      </c>
      <c r="AG10" s="36"/>
      <c r="AH10" s="36"/>
      <c r="AI10" s="36"/>
      <c r="AJ10" s="36"/>
      <c r="AK10" s="36"/>
      <c r="AL10" s="37">
        <f>SUM(AG10:AK10)</f>
        <v>0</v>
      </c>
    </row>
    <row r="11" spans="1:38" s="38" customFormat="1" ht="15" customHeight="1" x14ac:dyDescent="0.3">
      <c r="A11" s="21">
        <f>RANK(H11,H$5:H$104,0)</f>
        <v>7</v>
      </c>
      <c r="B11" s="22" t="s">
        <v>21</v>
      </c>
      <c r="C11" s="23">
        <f>I11+O11+U11+AA11+AG11</f>
        <v>140</v>
      </c>
      <c r="D11" s="23">
        <f>J11+P11+V11+AB11+AH11</f>
        <v>80</v>
      </c>
      <c r="E11" s="23">
        <f>K11+Q11+W11+AC11+AI11</f>
        <v>0</v>
      </c>
      <c r="F11" s="23">
        <f>L11+R11+X11+AD11+AJ11</f>
        <v>0</v>
      </c>
      <c r="G11" s="23">
        <f>M11+S11+Y11+AE11+AK11</f>
        <v>0</v>
      </c>
      <c r="H11" s="21">
        <f>N11+T11+Z11+AF11+AL11</f>
        <v>220</v>
      </c>
      <c r="I11" s="36">
        <v>60</v>
      </c>
      <c r="J11" s="36">
        <v>80</v>
      </c>
      <c r="K11" s="36"/>
      <c r="L11" s="36"/>
      <c r="M11" s="36"/>
      <c r="N11" s="37">
        <f>SUM(I11:M11)</f>
        <v>140</v>
      </c>
      <c r="O11" s="36"/>
      <c r="P11" s="36"/>
      <c r="Q11" s="36"/>
      <c r="R11" s="36"/>
      <c r="S11" s="36"/>
      <c r="T11" s="37">
        <f>SUM(O11:S11)</f>
        <v>0</v>
      </c>
      <c r="U11" s="36">
        <v>80</v>
      </c>
      <c r="V11" s="36"/>
      <c r="W11" s="36"/>
      <c r="X11" s="36"/>
      <c r="Y11" s="36"/>
      <c r="Z11" s="37">
        <f>SUM(U11:Y11)</f>
        <v>80</v>
      </c>
      <c r="AA11" s="36"/>
      <c r="AB11" s="36"/>
      <c r="AC11" s="36"/>
      <c r="AD11" s="36"/>
      <c r="AE11" s="36"/>
      <c r="AF11" s="37">
        <f>SUM(AA11:AE11)</f>
        <v>0</v>
      </c>
      <c r="AG11" s="36"/>
      <c r="AH11" s="36"/>
      <c r="AI11" s="36"/>
      <c r="AJ11" s="36"/>
      <c r="AK11" s="36"/>
      <c r="AL11" s="37">
        <f>SUM(AG11:AK11)</f>
        <v>0</v>
      </c>
    </row>
    <row r="12" spans="1:38" s="38" customFormat="1" ht="15" customHeight="1" x14ac:dyDescent="0.3">
      <c r="A12" s="21">
        <f>RANK(H12,H$5:H$104,0)</f>
        <v>8</v>
      </c>
      <c r="B12" s="22" t="s">
        <v>93</v>
      </c>
      <c r="C12" s="23">
        <f>I12+O12+U12+AA12+AG12</f>
        <v>45</v>
      </c>
      <c r="D12" s="23">
        <f>J12+P12+V12+AB12+AH12</f>
        <v>105</v>
      </c>
      <c r="E12" s="23">
        <f>K12+Q12+W12+AC12+AI12</f>
        <v>0</v>
      </c>
      <c r="F12" s="23">
        <f>L12+R12+X12+AD12+AJ12</f>
        <v>0</v>
      </c>
      <c r="G12" s="23">
        <f>M12+S12+Y12+AE12+AK12</f>
        <v>0</v>
      </c>
      <c r="H12" s="21">
        <f>N12+T12+Z12+AF12+AL12</f>
        <v>150</v>
      </c>
      <c r="I12" s="36"/>
      <c r="J12" s="36"/>
      <c r="K12" s="36"/>
      <c r="L12" s="36"/>
      <c r="M12" s="36"/>
      <c r="N12" s="37">
        <f>SUM(I12:M12)</f>
        <v>0</v>
      </c>
      <c r="O12" s="36"/>
      <c r="P12" s="36">
        <v>45</v>
      </c>
      <c r="Q12" s="36"/>
      <c r="R12" s="36"/>
      <c r="S12" s="36"/>
      <c r="T12" s="37">
        <f>SUM(O12:S12)</f>
        <v>45</v>
      </c>
      <c r="U12" s="36"/>
      <c r="V12" s="36"/>
      <c r="W12" s="36"/>
      <c r="X12" s="36"/>
      <c r="Y12" s="36"/>
      <c r="Z12" s="37">
        <f>SUM(U12:Y12)</f>
        <v>0</v>
      </c>
      <c r="AA12" s="36">
        <v>45</v>
      </c>
      <c r="AB12" s="36"/>
      <c r="AC12" s="36"/>
      <c r="AD12" s="36"/>
      <c r="AE12" s="36"/>
      <c r="AF12" s="37">
        <f>SUM(AA12:AE12)</f>
        <v>45</v>
      </c>
      <c r="AG12" s="36"/>
      <c r="AH12" s="36">
        <v>60</v>
      </c>
      <c r="AI12" s="36"/>
      <c r="AJ12" s="36"/>
      <c r="AK12" s="36"/>
      <c r="AL12" s="37">
        <f>SUM(AG12:AK12)</f>
        <v>60</v>
      </c>
    </row>
    <row r="13" spans="1:38" s="38" customFormat="1" ht="15" customHeight="1" x14ac:dyDescent="0.3">
      <c r="A13" s="21">
        <f>RANK(H13,H$5:H$104,0)</f>
        <v>9</v>
      </c>
      <c r="B13" s="22" t="s">
        <v>84</v>
      </c>
      <c r="C13" s="23">
        <f>I13+O13+U13+AA13+AG13</f>
        <v>148</v>
      </c>
      <c r="D13" s="23">
        <f>J13+P13+V13+AB13+AH13</f>
        <v>0</v>
      </c>
      <c r="E13" s="23">
        <f>K13+Q13+W13+AC13+AI13</f>
        <v>0</v>
      </c>
      <c r="F13" s="23">
        <f>L13+R13+X13+AD13+AJ13</f>
        <v>0</v>
      </c>
      <c r="G13" s="23">
        <f>M13+S13+Y13+AE13+AK13</f>
        <v>0</v>
      </c>
      <c r="H13" s="21">
        <f>N13+T13+Z13+AF13+AL13</f>
        <v>148</v>
      </c>
      <c r="I13" s="36"/>
      <c r="J13" s="36"/>
      <c r="K13" s="36"/>
      <c r="L13" s="36"/>
      <c r="M13" s="36"/>
      <c r="N13" s="37">
        <f>SUM(I13:M13)</f>
        <v>0</v>
      </c>
      <c r="O13" s="36">
        <v>48</v>
      </c>
      <c r="P13" s="36"/>
      <c r="Q13" s="36"/>
      <c r="R13" s="36"/>
      <c r="S13" s="36"/>
      <c r="T13" s="37">
        <f>SUM(O13:S13)</f>
        <v>48</v>
      </c>
      <c r="U13" s="36"/>
      <c r="V13" s="36"/>
      <c r="W13" s="36"/>
      <c r="X13" s="36"/>
      <c r="Y13" s="36"/>
      <c r="Z13" s="37">
        <f>SUM(U13:Y13)</f>
        <v>0</v>
      </c>
      <c r="AA13" s="36">
        <v>100</v>
      </c>
      <c r="AB13" s="36"/>
      <c r="AC13" s="36"/>
      <c r="AD13" s="36"/>
      <c r="AE13" s="36"/>
      <c r="AF13" s="37">
        <f>SUM(AA13:AE13)</f>
        <v>100</v>
      </c>
      <c r="AG13" s="36"/>
      <c r="AH13" s="36"/>
      <c r="AI13" s="36"/>
      <c r="AJ13" s="36"/>
      <c r="AK13" s="36"/>
      <c r="AL13" s="37">
        <f>SUM(AG13:AK13)</f>
        <v>0</v>
      </c>
    </row>
    <row r="14" spans="1:38" s="38" customFormat="1" ht="15" customHeight="1" x14ac:dyDescent="0.3">
      <c r="A14" s="21">
        <f>RANK(H14,H$5:H$104,0)</f>
        <v>10</v>
      </c>
      <c r="B14" s="22" t="s">
        <v>18</v>
      </c>
      <c r="C14" s="23">
        <f>I14+O14+U14+AA14+AG14</f>
        <v>120</v>
      </c>
      <c r="D14" s="23">
        <f>J14+P14+V14+AB14+AH14</f>
        <v>0</v>
      </c>
      <c r="E14" s="23">
        <f>K14+Q14+W14+AC14+AI14</f>
        <v>0</v>
      </c>
      <c r="F14" s="23">
        <f>L14+R14+X14+AD14+AJ14</f>
        <v>0</v>
      </c>
      <c r="G14" s="23">
        <f>M14+S14+Y14+AE14+AK14</f>
        <v>0</v>
      </c>
      <c r="H14" s="21">
        <f>N14+T14+Z14+AF14+AL14</f>
        <v>120</v>
      </c>
      <c r="I14" s="36">
        <v>70</v>
      </c>
      <c r="J14" s="36"/>
      <c r="K14" s="36"/>
      <c r="L14" s="36"/>
      <c r="M14" s="36"/>
      <c r="N14" s="37">
        <f>SUM(I14:M14)</f>
        <v>70</v>
      </c>
      <c r="O14" s="36"/>
      <c r="P14" s="36"/>
      <c r="Q14" s="36"/>
      <c r="R14" s="36"/>
      <c r="S14" s="36"/>
      <c r="T14" s="37">
        <f>SUM(O14:S14)</f>
        <v>0</v>
      </c>
      <c r="U14" s="36">
        <v>50</v>
      </c>
      <c r="V14" s="36"/>
      <c r="W14" s="36"/>
      <c r="X14" s="36"/>
      <c r="Y14" s="36"/>
      <c r="Z14" s="37">
        <f>SUM(U14:Y14)</f>
        <v>50</v>
      </c>
      <c r="AA14" s="36"/>
      <c r="AB14" s="36"/>
      <c r="AC14" s="36"/>
      <c r="AD14" s="36"/>
      <c r="AE14" s="36"/>
      <c r="AF14" s="37">
        <f>SUM(AA14:AE14)</f>
        <v>0</v>
      </c>
      <c r="AG14" s="36"/>
      <c r="AH14" s="36"/>
      <c r="AI14" s="36"/>
      <c r="AJ14" s="36"/>
      <c r="AK14" s="36"/>
      <c r="AL14" s="37">
        <f>SUM(AG14:AK14)</f>
        <v>0</v>
      </c>
    </row>
    <row r="15" spans="1:38" s="38" customFormat="1" ht="15" customHeight="1" x14ac:dyDescent="0.3">
      <c r="A15" s="21">
        <f>RANK(H15,H$5:H$104,0)</f>
        <v>11</v>
      </c>
      <c r="B15" s="22" t="s">
        <v>31</v>
      </c>
      <c r="C15" s="23">
        <f>I15+O15+U15+AA15+AG15</f>
        <v>88</v>
      </c>
      <c r="D15" s="23">
        <f>J15+P15+V15+AB15+AH15</f>
        <v>0</v>
      </c>
      <c r="E15" s="23">
        <f>K15+Q15+W15+AC15+AI15</f>
        <v>0</v>
      </c>
      <c r="F15" s="23">
        <f>L15+R15+X15+AD15+AJ15</f>
        <v>0</v>
      </c>
      <c r="G15" s="23">
        <f>M15+S15+Y15+AE15+AK15</f>
        <v>0</v>
      </c>
      <c r="H15" s="21">
        <f>N15+T15+Z15+AF15+AL15</f>
        <v>88</v>
      </c>
      <c r="I15" s="36">
        <v>38</v>
      </c>
      <c r="J15" s="36"/>
      <c r="K15" s="36"/>
      <c r="L15" s="36"/>
      <c r="M15" s="36"/>
      <c r="N15" s="37">
        <f>SUM(I15:M15)</f>
        <v>38</v>
      </c>
      <c r="O15" s="36"/>
      <c r="P15" s="36"/>
      <c r="Q15" s="36"/>
      <c r="R15" s="36"/>
      <c r="S15" s="36"/>
      <c r="T15" s="37">
        <f>SUM(O15:S15)</f>
        <v>0</v>
      </c>
      <c r="U15" s="36">
        <v>50</v>
      </c>
      <c r="V15" s="36"/>
      <c r="W15" s="36"/>
      <c r="X15" s="36"/>
      <c r="Y15" s="36"/>
      <c r="Z15" s="37">
        <f>SUM(U15:Y15)</f>
        <v>50</v>
      </c>
      <c r="AA15" s="36"/>
      <c r="AB15" s="36"/>
      <c r="AC15" s="36"/>
      <c r="AD15" s="36"/>
      <c r="AE15" s="36"/>
      <c r="AF15" s="37">
        <f>SUM(AA15:AE15)</f>
        <v>0</v>
      </c>
      <c r="AG15" s="36"/>
      <c r="AH15" s="36"/>
      <c r="AI15" s="36"/>
      <c r="AJ15" s="36"/>
      <c r="AK15" s="36"/>
      <c r="AL15" s="37">
        <f>SUM(AG15:AK15)</f>
        <v>0</v>
      </c>
    </row>
    <row r="16" spans="1:38" s="38" customFormat="1" ht="15" customHeight="1" x14ac:dyDescent="0.3">
      <c r="A16" s="21">
        <f>RANK(H16,H$5:H$104,0)</f>
        <v>12</v>
      </c>
      <c r="B16" s="22" t="s">
        <v>49</v>
      </c>
      <c r="C16" s="23">
        <f>I16+O16+U16+AA16+AG16</f>
        <v>0</v>
      </c>
      <c r="D16" s="23">
        <f>J16+P16+V16+AB16+AH16</f>
        <v>67</v>
      </c>
      <c r="E16" s="23">
        <f>K16+Q16+W16+AC16+AI16</f>
        <v>0</v>
      </c>
      <c r="F16" s="23">
        <f>L16+R16+X16+AD16+AJ16</f>
        <v>0</v>
      </c>
      <c r="G16" s="23">
        <f>M16+S16+Y16+AE16+AK16</f>
        <v>0</v>
      </c>
      <c r="H16" s="21">
        <f>N16+T16+Z16+AF16+AL16</f>
        <v>67</v>
      </c>
      <c r="I16" s="36"/>
      <c r="J16" s="36">
        <v>67</v>
      </c>
      <c r="K16" s="36"/>
      <c r="L16" s="36"/>
      <c r="M16" s="36"/>
      <c r="N16" s="37">
        <f>SUM(I16:M16)</f>
        <v>67</v>
      </c>
      <c r="O16" s="36"/>
      <c r="P16" s="36"/>
      <c r="Q16" s="36"/>
      <c r="R16" s="36"/>
      <c r="S16" s="36"/>
      <c r="T16" s="37">
        <f>SUM(O16:S16)</f>
        <v>0</v>
      </c>
      <c r="U16" s="36"/>
      <c r="V16" s="36"/>
      <c r="W16" s="36"/>
      <c r="X16" s="36"/>
      <c r="Y16" s="36"/>
      <c r="Z16" s="37">
        <f>SUM(U16:Y16)</f>
        <v>0</v>
      </c>
      <c r="AA16" s="36"/>
      <c r="AB16" s="36"/>
      <c r="AC16" s="36"/>
      <c r="AD16" s="36"/>
      <c r="AE16" s="36"/>
      <c r="AF16" s="37">
        <f>SUM(AA16:AE16)</f>
        <v>0</v>
      </c>
      <c r="AG16" s="36"/>
      <c r="AH16" s="36"/>
      <c r="AI16" s="36"/>
      <c r="AJ16" s="36"/>
      <c r="AK16" s="36"/>
      <c r="AL16" s="37">
        <f>SUM(AG16:AK16)</f>
        <v>0</v>
      </c>
    </row>
    <row r="17" spans="1:38" s="38" customFormat="1" ht="15" customHeight="1" x14ac:dyDescent="0.3">
      <c r="A17" s="21">
        <f>RANK(H17,H$5:H$104,0)</f>
        <v>13</v>
      </c>
      <c r="B17" s="22" t="s">
        <v>40</v>
      </c>
      <c r="C17" s="23">
        <f>I17+O17+U17+AA17+AG17</f>
        <v>27</v>
      </c>
      <c r="D17" s="23">
        <f>J17+P17+V17+AB17+AH17</f>
        <v>0</v>
      </c>
      <c r="E17" s="23">
        <f>K17+Q17+W17+AC17+AI17</f>
        <v>0</v>
      </c>
      <c r="F17" s="23">
        <f>L17+R17+X17+AD17+AJ17</f>
        <v>0</v>
      </c>
      <c r="G17" s="23">
        <f>M17+S17+Y17+AE17+AK17</f>
        <v>0</v>
      </c>
      <c r="H17" s="21">
        <f>N17+T17+Z17+AF17+AL17</f>
        <v>27</v>
      </c>
      <c r="I17" s="36">
        <v>27</v>
      </c>
      <c r="J17" s="36"/>
      <c r="K17" s="36"/>
      <c r="L17" s="36"/>
      <c r="M17" s="36"/>
      <c r="N17" s="37">
        <f>SUM(I17:M17)</f>
        <v>27</v>
      </c>
      <c r="O17" s="36"/>
      <c r="P17" s="36"/>
      <c r="Q17" s="36"/>
      <c r="R17" s="36"/>
      <c r="S17" s="36"/>
      <c r="T17" s="37">
        <f>SUM(O17:S17)</f>
        <v>0</v>
      </c>
      <c r="U17" s="36"/>
      <c r="V17" s="36"/>
      <c r="W17" s="36"/>
      <c r="X17" s="36"/>
      <c r="Y17" s="36"/>
      <c r="Z17" s="37">
        <f>SUM(U17:Y17)</f>
        <v>0</v>
      </c>
      <c r="AA17" s="36"/>
      <c r="AB17" s="36"/>
      <c r="AC17" s="36"/>
      <c r="AD17" s="36"/>
      <c r="AE17" s="36"/>
      <c r="AF17" s="37">
        <f>SUM(AA17:AE17)</f>
        <v>0</v>
      </c>
      <c r="AG17" s="36"/>
      <c r="AH17" s="36"/>
      <c r="AI17" s="36"/>
      <c r="AJ17" s="36"/>
      <c r="AK17" s="36"/>
      <c r="AL17" s="37">
        <f>SUM(AG17:AK17)</f>
        <v>0</v>
      </c>
    </row>
  </sheetData>
  <sortState xmlns:xlrd2="http://schemas.microsoft.com/office/spreadsheetml/2017/richdata2" ref="A5:AI17">
    <sortCondition ref="A5"/>
  </sortState>
  <mergeCells count="14">
    <mergeCell ref="I3:N3"/>
    <mergeCell ref="O3:T3"/>
    <mergeCell ref="U3:Z3"/>
    <mergeCell ref="AA3:AF3"/>
    <mergeCell ref="AG3:AL3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U19 (M)</vt:lpstr>
      <vt:lpstr>U19 (Ž)</vt:lpstr>
      <vt:lpstr>U19 (MM)</vt:lpstr>
      <vt:lpstr>U19 (ŽŽ)</vt:lpstr>
      <vt:lpstr>U19 (MŽ)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2025-06-03T16:08:52Z</dcterms:created>
  <dcterms:modified xsi:type="dcterms:W3CDTF">2025-06-03T16:09:48Z</dcterms:modified>
</cp:coreProperties>
</file>