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ocuments\Dok-mirko\Badminton\rang2026\"/>
    </mc:Choice>
  </mc:AlternateContent>
  <xr:revisionPtr revIDLastSave="0" documentId="13_ncr:1_{DBD2B115-38A4-4FA1-87AF-7C0C88B21615}" xr6:coauthVersionLast="47" xr6:coauthVersionMax="47" xr10:uidLastSave="{00000000-0000-0000-0000-000000000000}"/>
  <bookViews>
    <workbookView xWindow="-108" yWindow="-108" windowWidth="23256" windowHeight="12576" xr2:uid="{0EA94E8C-4E9F-4924-A34B-7B863DA90D96}"/>
  </bookViews>
  <sheets>
    <sheet name="U15 (M)" sheetId="1" r:id="rId1"/>
    <sheet name="U15 (Ž)" sheetId="2" r:id="rId2"/>
    <sheet name="U15 (MM)" sheetId="3" r:id="rId3"/>
    <sheet name="U15 (ŽŽ)" sheetId="4" r:id="rId4"/>
    <sheet name="U15 (MŽ)" sheetId="5" r:id="rId5"/>
    <sheet name="ekipno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5" i="6" l="1"/>
  <c r="AF15" i="6"/>
  <c r="Z15" i="6"/>
  <c r="T15" i="6"/>
  <c r="N15" i="6"/>
  <c r="G15" i="6"/>
  <c r="F15" i="6"/>
  <c r="E15" i="6"/>
  <c r="D15" i="6"/>
  <c r="C15" i="6"/>
  <c r="AL14" i="6"/>
  <c r="AF12" i="6"/>
  <c r="Z12" i="6"/>
  <c r="T12" i="6"/>
  <c r="N12" i="6"/>
  <c r="G12" i="6"/>
  <c r="F12" i="6"/>
  <c r="E12" i="6"/>
  <c r="D12" i="6"/>
  <c r="C12" i="6"/>
  <c r="AL13" i="6"/>
  <c r="AF9" i="6"/>
  <c r="Z9" i="6"/>
  <c r="T9" i="6"/>
  <c r="N9" i="6"/>
  <c r="G9" i="6"/>
  <c r="F9" i="6"/>
  <c r="E9" i="6"/>
  <c r="D9" i="6"/>
  <c r="C9" i="6"/>
  <c r="AL12" i="6"/>
  <c r="AF11" i="6"/>
  <c r="Z11" i="6"/>
  <c r="T11" i="6"/>
  <c r="N11" i="6"/>
  <c r="G11" i="6"/>
  <c r="F11" i="6"/>
  <c r="E11" i="6"/>
  <c r="D11" i="6"/>
  <c r="C11" i="6"/>
  <c r="AL11" i="6"/>
  <c r="AF14" i="6"/>
  <c r="Z14" i="6"/>
  <c r="T14" i="6"/>
  <c r="N14" i="6"/>
  <c r="G14" i="6"/>
  <c r="F14" i="6"/>
  <c r="E14" i="6"/>
  <c r="D14" i="6"/>
  <c r="C14" i="6"/>
  <c r="AL10" i="6"/>
  <c r="AF10" i="6"/>
  <c r="Z10" i="6"/>
  <c r="T10" i="6"/>
  <c r="N10" i="6"/>
  <c r="G10" i="6"/>
  <c r="F10" i="6"/>
  <c r="E10" i="6"/>
  <c r="D10" i="6"/>
  <c r="C10" i="6"/>
  <c r="AL9" i="6"/>
  <c r="AF13" i="6"/>
  <c r="Z13" i="6"/>
  <c r="T13" i="6"/>
  <c r="N13" i="6"/>
  <c r="G13" i="6"/>
  <c r="F13" i="6"/>
  <c r="E13" i="6"/>
  <c r="D13" i="6"/>
  <c r="C13" i="6"/>
  <c r="AL8" i="6"/>
  <c r="AF8" i="6"/>
  <c r="Z8" i="6"/>
  <c r="T8" i="6"/>
  <c r="N8" i="6"/>
  <c r="G8" i="6"/>
  <c r="F8" i="6"/>
  <c r="E8" i="6"/>
  <c r="D8" i="6"/>
  <c r="C8" i="6"/>
  <c r="AL7" i="6"/>
  <c r="AF7" i="6"/>
  <c r="Z7" i="6"/>
  <c r="T7" i="6"/>
  <c r="N7" i="6"/>
  <c r="G7" i="6"/>
  <c r="F7" i="6"/>
  <c r="E7" i="6"/>
  <c r="D7" i="6"/>
  <c r="C7" i="6"/>
  <c r="AL6" i="6"/>
  <c r="AF5" i="6"/>
  <c r="Z5" i="6"/>
  <c r="T5" i="6"/>
  <c r="N5" i="6"/>
  <c r="G5" i="6"/>
  <c r="F5" i="6"/>
  <c r="E5" i="6"/>
  <c r="D5" i="6"/>
  <c r="C5" i="6"/>
  <c r="AL5" i="6"/>
  <c r="AF6" i="6"/>
  <c r="Z6" i="6"/>
  <c r="T6" i="6"/>
  <c r="N6" i="6"/>
  <c r="G6" i="6"/>
  <c r="F6" i="6"/>
  <c r="E6" i="6"/>
  <c r="D6" i="6"/>
  <c r="C6" i="6"/>
  <c r="AK4" i="6"/>
  <c r="AJ4" i="6"/>
  <c r="AI4" i="6"/>
  <c r="AH4" i="6"/>
  <c r="AG4" i="6"/>
  <c r="AE4" i="6"/>
  <c r="AD4" i="6"/>
  <c r="AC4" i="6"/>
  <c r="AB4" i="6"/>
  <c r="AA4" i="6"/>
  <c r="Y4" i="6"/>
  <c r="X4" i="6"/>
  <c r="W4" i="6"/>
  <c r="V4" i="6"/>
  <c r="U4" i="6"/>
  <c r="S4" i="6"/>
  <c r="R4" i="6"/>
  <c r="Q4" i="6"/>
  <c r="P4" i="6"/>
  <c r="O4" i="6"/>
  <c r="M4" i="6"/>
  <c r="L4" i="6"/>
  <c r="K4" i="6"/>
  <c r="J4" i="6"/>
  <c r="I4" i="6"/>
  <c r="G26" i="5"/>
  <c r="G27" i="5"/>
  <c r="G24" i="5"/>
  <c r="G25" i="5"/>
  <c r="G23" i="5"/>
  <c r="G22" i="5"/>
  <c r="G21" i="5"/>
  <c r="G20" i="5"/>
  <c r="G18" i="5"/>
  <c r="G15" i="5"/>
  <c r="G13" i="5"/>
  <c r="G12" i="5"/>
  <c r="G11" i="5"/>
  <c r="G8" i="5"/>
  <c r="G9" i="5"/>
  <c r="G19" i="5"/>
  <c r="G16" i="5"/>
  <c r="G10" i="5"/>
  <c r="G7" i="5"/>
  <c r="G6" i="5"/>
  <c r="G17" i="5"/>
  <c r="G14" i="5"/>
  <c r="G23" i="4"/>
  <c r="G22" i="4"/>
  <c r="G20" i="4"/>
  <c r="G21" i="4"/>
  <c r="G18" i="4"/>
  <c r="G19" i="4"/>
  <c r="G17" i="4"/>
  <c r="G16" i="4"/>
  <c r="G13" i="4"/>
  <c r="G12" i="4"/>
  <c r="G10" i="4"/>
  <c r="G11" i="4"/>
  <c r="G6" i="4"/>
  <c r="G14" i="4"/>
  <c r="G15" i="4"/>
  <c r="G9" i="4"/>
  <c r="G8" i="4"/>
  <c r="G7" i="4"/>
  <c r="G14" i="3"/>
  <c r="G15" i="3"/>
  <c r="G10" i="3"/>
  <c r="G11" i="3"/>
  <c r="G13" i="3"/>
  <c r="G12" i="3"/>
  <c r="G8" i="3"/>
  <c r="G9" i="3"/>
  <c r="G7" i="3"/>
  <c r="G6" i="3"/>
  <c r="H30" i="2"/>
  <c r="H29" i="2"/>
  <c r="H27" i="2"/>
  <c r="H24" i="2"/>
  <c r="H22" i="2"/>
  <c r="H33" i="2"/>
  <c r="H32" i="2"/>
  <c r="H23" i="2"/>
  <c r="H31" i="2"/>
  <c r="H18" i="2"/>
  <c r="H16" i="2"/>
  <c r="H21" i="2"/>
  <c r="H28" i="2"/>
  <c r="H17" i="2"/>
  <c r="H26" i="2"/>
  <c r="H13" i="2"/>
  <c r="H15" i="2"/>
  <c r="H19" i="2"/>
  <c r="H8" i="2"/>
  <c r="H12" i="2"/>
  <c r="H14" i="2"/>
  <c r="H10" i="2"/>
  <c r="H20" i="2"/>
  <c r="H7" i="2"/>
  <c r="H25" i="2"/>
  <c r="H6" i="2"/>
  <c r="H11" i="2"/>
  <c r="H9" i="2"/>
  <c r="H22" i="1"/>
  <c r="H21" i="1"/>
  <c r="H18" i="1"/>
  <c r="H15" i="1"/>
  <c r="H19" i="1"/>
  <c r="H17" i="1"/>
  <c r="H11" i="1"/>
  <c r="H14" i="1"/>
  <c r="H12" i="1"/>
  <c r="H10" i="1"/>
  <c r="H16" i="1"/>
  <c r="H13" i="1"/>
  <c r="H8" i="1"/>
  <c r="H7" i="1"/>
  <c r="H9" i="1"/>
  <c r="H6" i="1"/>
  <c r="H20" i="1"/>
  <c r="H10" i="6" l="1"/>
  <c r="H11" i="6"/>
  <c r="H12" i="6"/>
  <c r="A12" i="6" s="1"/>
  <c r="H15" i="6"/>
  <c r="H9" i="6"/>
  <c r="H14" i="6"/>
  <c r="H13" i="6"/>
  <c r="H8" i="6"/>
  <c r="H7" i="6"/>
  <c r="A7" i="6" s="1"/>
  <c r="H5" i="6"/>
  <c r="H6" i="6"/>
  <c r="A11" i="6" s="1"/>
  <c r="A27" i="5"/>
  <c r="A26" i="5"/>
  <c r="A25" i="5"/>
  <c r="A24" i="5"/>
  <c r="A23" i="5"/>
  <c r="A21" i="5"/>
  <c r="A22" i="5"/>
  <c r="A20" i="5"/>
  <c r="A19" i="5"/>
  <c r="A18" i="5"/>
  <c r="A17" i="5"/>
  <c r="A16" i="5"/>
  <c r="A15" i="5"/>
  <c r="A14" i="5"/>
  <c r="A13" i="5"/>
  <c r="A12" i="5"/>
  <c r="A11" i="5"/>
  <c r="A10" i="5"/>
  <c r="A9" i="5"/>
  <c r="A7" i="5"/>
  <c r="A8" i="5"/>
  <c r="A6" i="5"/>
  <c r="A23" i="4"/>
  <c r="A22" i="4"/>
  <c r="A21" i="4"/>
  <c r="A20" i="4"/>
  <c r="A19" i="4"/>
  <c r="A18" i="4"/>
  <c r="A17" i="4"/>
  <c r="A16" i="4"/>
  <c r="A15" i="4"/>
  <c r="A14" i="4"/>
  <c r="A12" i="4"/>
  <c r="A13" i="4"/>
  <c r="A11" i="4"/>
  <c r="A10" i="4"/>
  <c r="A9" i="4"/>
  <c r="A8" i="4"/>
  <c r="A7" i="4"/>
  <c r="A6" i="4"/>
  <c r="A15" i="3"/>
  <c r="A14" i="3"/>
  <c r="A13" i="3"/>
  <c r="A11" i="3"/>
  <c r="A12" i="3"/>
  <c r="A10" i="3"/>
  <c r="A9" i="3"/>
  <c r="A7" i="3"/>
  <c r="A8" i="3"/>
  <c r="A6" i="3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8" i="6" l="1"/>
  <c r="A15" i="6"/>
  <c r="A6" i="6"/>
  <c r="A13" i="6"/>
  <c r="A9" i="6"/>
  <c r="A14" i="6"/>
  <c r="A5" i="6"/>
  <c r="A10" i="6"/>
</calcChain>
</file>

<file path=xl/sharedStrings.xml><?xml version="1.0" encoding="utf-8"?>
<sst xmlns="http://schemas.openxmlformats.org/spreadsheetml/2006/main" count="363" uniqueCount="123">
  <si>
    <t>I. krug</t>
  </si>
  <si>
    <t>II. krug</t>
  </si>
  <si>
    <t>III. krug</t>
  </si>
  <si>
    <t>IV. krug</t>
  </si>
  <si>
    <t>UKUPNO</t>
  </si>
  <si>
    <t>KLUB</t>
  </si>
  <si>
    <t>GOD.ROĐ.</t>
  </si>
  <si>
    <t>HRVATSKI KUP 2026 - trenutni poredak</t>
  </si>
  <si>
    <t>KADETI</t>
  </si>
  <si>
    <t>DONJA STUBICA</t>
  </si>
  <si>
    <t>ČAKOVEC</t>
  </si>
  <si>
    <t>MLINARIĆ</t>
  </si>
  <si>
    <t>Sven</t>
  </si>
  <si>
    <t>BK MEDVEDGRAD-1998 Zagreb</t>
  </si>
  <si>
    <t>KNEZOVIĆ</t>
  </si>
  <si>
    <t>Matko</t>
  </si>
  <si>
    <t>BK ZAGREB MAKSIMIR</t>
  </si>
  <si>
    <t>VUČICA</t>
  </si>
  <si>
    <t>Toma</t>
  </si>
  <si>
    <t>VEDRIŠ</t>
  </si>
  <si>
    <t>Filip</t>
  </si>
  <si>
    <t>BK KOPRIVNICA</t>
  </si>
  <si>
    <t>IMENJAK</t>
  </si>
  <si>
    <t>ĐURAN</t>
  </si>
  <si>
    <t>Vilim</t>
  </si>
  <si>
    <t>BK MEĐIMURJE Čakovec</t>
  </si>
  <si>
    <t>SANJKOVIĆ</t>
  </si>
  <si>
    <t>Vigo</t>
  </si>
  <si>
    <t>ŽUTI</t>
  </si>
  <si>
    <t>Matej</t>
  </si>
  <si>
    <t>SIROVINA</t>
  </si>
  <si>
    <t>KRAIĆ</t>
  </si>
  <si>
    <t>Mak</t>
  </si>
  <si>
    <t>BK TIGAR Kuče</t>
  </si>
  <si>
    <t>HRGOVIĆ</t>
  </si>
  <si>
    <t>Marko</t>
  </si>
  <si>
    <t>BK DUBROVNIK</t>
  </si>
  <si>
    <t>ĐURANEC</t>
  </si>
  <si>
    <t>Noa</t>
  </si>
  <si>
    <t>UBK BJELOVAR</t>
  </si>
  <si>
    <t>ŠOPREK</t>
  </si>
  <si>
    <t>Petar</t>
  </si>
  <si>
    <t>WALTER</t>
  </si>
  <si>
    <t>BK JUNIOR KLUB Donji Miholjac</t>
  </si>
  <si>
    <t>KARPIŠEK</t>
  </si>
  <si>
    <t>Jan</t>
  </si>
  <si>
    <t>RAJIĆ</t>
  </si>
  <si>
    <t>Damjan</t>
  </si>
  <si>
    <t>VRTAR</t>
  </si>
  <si>
    <t>Jakov</t>
  </si>
  <si>
    <t>KADETKINJE</t>
  </si>
  <si>
    <t>TOMJEK</t>
  </si>
  <si>
    <t>Lara</t>
  </si>
  <si>
    <t>VARIVODA</t>
  </si>
  <si>
    <t>Ana</t>
  </si>
  <si>
    <t>BK SPLIT</t>
  </si>
  <si>
    <t>ŠPREM</t>
  </si>
  <si>
    <t>Luce</t>
  </si>
  <si>
    <t>ALEBIĆ</t>
  </si>
  <si>
    <t>Lucija</t>
  </si>
  <si>
    <t>DIMACHE</t>
  </si>
  <si>
    <t>Nikol</t>
  </si>
  <si>
    <t>HODAK ODIĆ</t>
  </si>
  <si>
    <t>Tara</t>
  </si>
  <si>
    <t>CVITIĆ</t>
  </si>
  <si>
    <t>Rene</t>
  </si>
  <si>
    <t>HERCEG</t>
  </si>
  <si>
    <t>Viktorija</t>
  </si>
  <si>
    <t>CESTAR</t>
  </si>
  <si>
    <t>Karla</t>
  </si>
  <si>
    <t>TOT</t>
  </si>
  <si>
    <t>Margareta</t>
  </si>
  <si>
    <t>ŠAMIJA</t>
  </si>
  <si>
    <t>Tia</t>
  </si>
  <si>
    <t>TRSTENJAK</t>
  </si>
  <si>
    <t>Hana</t>
  </si>
  <si>
    <t>ČALOŠ</t>
  </si>
  <si>
    <t>BK OSIJEK</t>
  </si>
  <si>
    <t>MESARIĆ</t>
  </si>
  <si>
    <t>Korina</t>
  </si>
  <si>
    <t>PRIBIČEVIĆ</t>
  </si>
  <si>
    <t>ĆOSIĆ</t>
  </si>
  <si>
    <t>Tessa</t>
  </si>
  <si>
    <t>LULIĆ</t>
  </si>
  <si>
    <t>Leona</t>
  </si>
  <si>
    <t>DUMANČIĆ</t>
  </si>
  <si>
    <t>Lana</t>
  </si>
  <si>
    <t>STRUGAR</t>
  </si>
  <si>
    <t>Nora</t>
  </si>
  <si>
    <t>BK IKAR Donja Stubica</t>
  </si>
  <si>
    <t>LAPTOŠ</t>
  </si>
  <si>
    <t>Gabriela</t>
  </si>
  <si>
    <t>LISAK</t>
  </si>
  <si>
    <t>KOVAČEVIĆ</t>
  </si>
  <si>
    <t>Nina</t>
  </si>
  <si>
    <t>PAVLIĆ</t>
  </si>
  <si>
    <t>Katja</t>
  </si>
  <si>
    <t>JOVIĆ</t>
  </si>
  <si>
    <t>VUKUŠIĆ</t>
  </si>
  <si>
    <t>Vita</t>
  </si>
  <si>
    <t>BABIĆ</t>
  </si>
  <si>
    <t>Izabela</t>
  </si>
  <si>
    <t>ŠOŠ</t>
  </si>
  <si>
    <t>Marta</t>
  </si>
  <si>
    <t>KADETI - parovi</t>
  </si>
  <si>
    <t>KADETKINJE - parovi</t>
  </si>
  <si>
    <t>DONAJ STUBICA</t>
  </si>
  <si>
    <t>KADETI - miksevi</t>
  </si>
  <si>
    <t>MAVRIČEK</t>
  </si>
  <si>
    <t>Tihana</t>
  </si>
  <si>
    <t>1.</t>
  </si>
  <si>
    <t>2.</t>
  </si>
  <si>
    <t>3.</t>
  </si>
  <si>
    <t>4.</t>
  </si>
  <si>
    <t>5.</t>
  </si>
  <si>
    <t>M</t>
  </si>
  <si>
    <t>Ž</t>
  </si>
  <si>
    <t>MM</t>
  </si>
  <si>
    <t>ŽŽ</t>
  </si>
  <si>
    <t>MŽ</t>
  </si>
  <si>
    <t>uk.</t>
  </si>
  <si>
    <t>HRVATSKI KUP 2026 - ekipni poredak</t>
  </si>
  <si>
    <t>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</si>
</sst>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</font>
    <font>
      <b/>
      <sz val="16"/>
      <name val="Arial"/>
      <family val="2"/>
      <charset val="238"/>
    </font>
    <font>
      <b/>
      <i/>
      <sz val="14"/>
      <color indexed="12"/>
      <name val="Arial"/>
      <family val="2"/>
    </font>
    <font>
      <b/>
      <sz val="10"/>
      <color indexed="12"/>
      <name val="Arial"/>
      <family val="2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  <charset val="238"/>
    </font>
    <font>
      <b/>
      <i/>
      <sz val="14"/>
      <name val="Arial"/>
      <family val="2"/>
    </font>
    <font>
      <b/>
      <sz val="8"/>
      <name val="Arial"/>
      <family val="2"/>
      <charset val="238"/>
    </font>
    <font>
      <sz val="8"/>
      <color theme="1" tint="0.499984740745262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/>
    <xf numFmtId="0" fontId="6" fillId="2" borderId="4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1" fillId="2" borderId="5" xfId="1" applyFill="1" applyBorder="1" applyAlignment="1">
      <alignment horizontal="center" vertical="center"/>
    </xf>
    <xf numFmtId="0" fontId="1" fillId="2" borderId="6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1" fillId="0" borderId="0" xfId="1" applyAlignment="1">
      <alignment vertical="center"/>
    </xf>
    <xf numFmtId="0" fontId="8" fillId="2" borderId="4" xfId="1" applyFont="1" applyFill="1" applyBorder="1" applyAlignment="1">
      <alignment horizontal="center" vertical="center" wrapText="1"/>
    </xf>
    <xf numFmtId="0" fontId="1" fillId="2" borderId="8" xfId="1" applyFill="1" applyBorder="1" applyAlignment="1">
      <alignment horizontal="center" vertical="center"/>
    </xf>
    <xf numFmtId="0" fontId="1" fillId="2" borderId="9" xfId="1" applyFill="1" applyBorder="1" applyAlignment="1">
      <alignment horizontal="center" vertical="center"/>
    </xf>
    <xf numFmtId="0" fontId="1" fillId="2" borderId="10" xfId="1" applyFill="1" applyBorder="1" applyAlignment="1">
      <alignment horizontal="center" vertical="center"/>
    </xf>
    <xf numFmtId="14" fontId="7" fillId="2" borderId="4" xfId="1" applyNumberFormat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1" fillId="0" borderId="4" xfId="1" applyBorder="1" applyAlignment="1">
      <alignment horizontal="left" vertical="center"/>
    </xf>
    <xf numFmtId="0" fontId="10" fillId="0" borderId="4" xfId="1" applyFont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/>
    </xf>
    <xf numFmtId="0" fontId="11" fillId="2" borderId="3" xfId="1" applyFont="1" applyFill="1" applyBorder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1" fillId="2" borderId="11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11" fillId="2" borderId="12" xfId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 wrapText="1"/>
    </xf>
    <xf numFmtId="0" fontId="13" fillId="2" borderId="13" xfId="1" applyFont="1" applyFill="1" applyBorder="1" applyAlignment="1">
      <alignment horizontal="center" vertical="center" wrapText="1"/>
    </xf>
    <xf numFmtId="0" fontId="14" fillId="0" borderId="4" xfId="1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0" fillId="0" borderId="0" xfId="1" applyFont="1" applyAlignment="1">
      <alignment vertical="center"/>
    </xf>
  </cellXfs>
  <cellStyles count="2">
    <cellStyle name="Normal 2" xfId="1" xr:uid="{5BE8A096-FBF3-4AAB-ACC6-8375AA40305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90CA9-6EA9-4EF3-965A-A764AFF3AEFA}">
  <sheetPr codeName="Sheet5"/>
  <dimension ref="A1:M22"/>
  <sheetViews>
    <sheetView tabSelected="1" workbookViewId="0"/>
  </sheetViews>
  <sheetFormatPr defaultColWidth="8.88671875" defaultRowHeight="13.2" x14ac:dyDescent="0.25"/>
  <cols>
    <col min="1" max="1" width="4.33203125" style="1" customWidth="1"/>
    <col min="2" max="3" width="17.109375" style="1" customWidth="1"/>
    <col min="4" max="7" width="14.33203125" style="2" customWidth="1"/>
    <col min="8" max="8" width="15.6640625" style="1" customWidth="1"/>
    <col min="9" max="9" width="30" style="1" customWidth="1"/>
    <col min="10" max="10" width="10.6640625" style="3" customWidth="1"/>
    <col min="11" max="11" width="9.88671875" style="1" customWidth="1"/>
    <col min="12" max="12" width="17.44140625" style="1" customWidth="1"/>
    <col min="13" max="13" width="15.6640625" style="1" customWidth="1"/>
    <col min="14" max="16384" width="8.88671875" style="1"/>
  </cols>
  <sheetData>
    <row r="1" spans="1:13" ht="15" customHeight="1" x14ac:dyDescent="0.25"/>
    <row r="2" spans="1:13" s="8" customFormat="1" ht="36.75" customHeight="1" x14ac:dyDescent="0.25">
      <c r="A2" s="4" t="s">
        <v>7</v>
      </c>
      <c r="B2" s="5"/>
      <c r="C2" s="5"/>
      <c r="D2" s="5"/>
      <c r="E2" s="5"/>
      <c r="F2" s="5"/>
      <c r="G2" s="5"/>
      <c r="H2" s="5"/>
      <c r="I2" s="5"/>
      <c r="J2" s="6"/>
      <c r="K2" s="7"/>
      <c r="L2" s="7"/>
      <c r="M2" s="1"/>
    </row>
    <row r="3" spans="1:13" s="14" customFormat="1" ht="15" customHeight="1" x14ac:dyDescent="0.3">
      <c r="A3" s="9" t="s">
        <v>8</v>
      </c>
      <c r="B3" s="9"/>
      <c r="C3" s="9"/>
      <c r="D3" s="10" t="s">
        <v>0</v>
      </c>
      <c r="E3" s="10" t="s">
        <v>1</v>
      </c>
      <c r="F3" s="10" t="s">
        <v>2</v>
      </c>
      <c r="G3" s="10" t="s">
        <v>3</v>
      </c>
      <c r="H3" s="11"/>
      <c r="I3" s="12"/>
      <c r="J3" s="13"/>
    </row>
    <row r="4" spans="1:13" s="14" customFormat="1" ht="15" customHeight="1" x14ac:dyDescent="0.3">
      <c r="A4" s="9"/>
      <c r="B4" s="9"/>
      <c r="C4" s="9"/>
      <c r="D4" s="15" t="s">
        <v>9</v>
      </c>
      <c r="E4" s="15" t="s">
        <v>10</v>
      </c>
      <c r="F4" s="15"/>
      <c r="G4" s="15"/>
      <c r="H4" s="16"/>
      <c r="I4" s="17"/>
      <c r="J4" s="18"/>
    </row>
    <row r="5" spans="1:13" s="14" customFormat="1" ht="15" customHeight="1" x14ac:dyDescent="0.3">
      <c r="A5" s="9"/>
      <c r="B5" s="9"/>
      <c r="C5" s="9"/>
      <c r="D5" s="19">
        <v>46081</v>
      </c>
      <c r="E5" s="19">
        <v>46123</v>
      </c>
      <c r="F5" s="19"/>
      <c r="G5" s="19"/>
      <c r="H5" s="20" t="s">
        <v>4</v>
      </c>
      <c r="I5" s="20" t="s">
        <v>5</v>
      </c>
      <c r="J5" s="20" t="s">
        <v>6</v>
      </c>
    </row>
    <row r="6" spans="1:13" ht="15" customHeight="1" x14ac:dyDescent="0.25">
      <c r="A6" s="21">
        <f>RANK(H6,H$6:H$105,0)</f>
        <v>1</v>
      </c>
      <c r="B6" s="22" t="s">
        <v>14</v>
      </c>
      <c r="C6" s="22" t="s">
        <v>15</v>
      </c>
      <c r="D6" s="23">
        <v>100</v>
      </c>
      <c r="E6" s="23">
        <v>100</v>
      </c>
      <c r="F6" s="23">
        <v>0</v>
      </c>
      <c r="G6" s="23">
        <v>0</v>
      </c>
      <c r="H6" s="21">
        <f>IF(SUM(D6:G6)=0,0,SUM(LARGE(D6:G6,1),LARGE(D6:G6,2),LARGE(D6:G6,3)))</f>
        <v>200</v>
      </c>
      <c r="I6" s="23" t="s">
        <v>16</v>
      </c>
      <c r="J6" s="23">
        <v>2012</v>
      </c>
    </row>
    <row r="7" spans="1:13" ht="15" customHeight="1" x14ac:dyDescent="0.25">
      <c r="A7" s="21">
        <f>RANK(H7,H$6:H$105,0)</f>
        <v>2</v>
      </c>
      <c r="B7" s="22" t="s">
        <v>19</v>
      </c>
      <c r="C7" s="22" t="s">
        <v>20</v>
      </c>
      <c r="D7" s="23">
        <v>80</v>
      </c>
      <c r="E7" s="23">
        <v>70</v>
      </c>
      <c r="F7" s="23">
        <v>0</v>
      </c>
      <c r="G7" s="23">
        <v>0</v>
      </c>
      <c r="H7" s="21">
        <f>IF(SUM(D7:G7)=0,0,SUM(LARGE(D7:G7,1),LARGE(D7:G7,2),LARGE(D7:G7,3)))</f>
        <v>150</v>
      </c>
      <c r="I7" s="23" t="s">
        <v>21</v>
      </c>
      <c r="J7" s="23">
        <v>2013</v>
      </c>
    </row>
    <row r="8" spans="1:13" ht="15" customHeight="1" x14ac:dyDescent="0.25">
      <c r="A8" s="21">
        <f>RANK(H8,H$6:H$105,0)</f>
        <v>3</v>
      </c>
      <c r="B8" s="22" t="s">
        <v>22</v>
      </c>
      <c r="C8" s="22" t="s">
        <v>20</v>
      </c>
      <c r="D8" s="23">
        <v>60</v>
      </c>
      <c r="E8" s="23">
        <v>80</v>
      </c>
      <c r="F8" s="23">
        <v>0</v>
      </c>
      <c r="G8" s="23">
        <v>0</v>
      </c>
      <c r="H8" s="21">
        <f>IF(SUM(D8:G8)=0,0,SUM(LARGE(D8:G8,1),LARGE(D8:G8,2),LARGE(D8:G8,3)))</f>
        <v>140</v>
      </c>
      <c r="I8" s="23" t="s">
        <v>16</v>
      </c>
      <c r="J8" s="23">
        <v>2013</v>
      </c>
    </row>
    <row r="9" spans="1:13" ht="15" customHeight="1" x14ac:dyDescent="0.25">
      <c r="A9" s="21">
        <f>RANK(H9,H$6:H$105,0)</f>
        <v>4</v>
      </c>
      <c r="B9" s="22" t="s">
        <v>17</v>
      </c>
      <c r="C9" s="22" t="s">
        <v>18</v>
      </c>
      <c r="D9" s="23">
        <v>70</v>
      </c>
      <c r="E9" s="23">
        <v>35</v>
      </c>
      <c r="F9" s="23">
        <v>0</v>
      </c>
      <c r="G9" s="23">
        <v>0</v>
      </c>
      <c r="H9" s="21">
        <f>IF(SUM(D9:G9)=0,0,SUM(LARGE(D9:G9,1),LARGE(D9:G9,2),LARGE(D9:G9,3)))</f>
        <v>105</v>
      </c>
      <c r="I9" s="23" t="s">
        <v>16</v>
      </c>
      <c r="J9" s="23">
        <v>2013</v>
      </c>
    </row>
    <row r="10" spans="1:13" ht="15" customHeight="1" x14ac:dyDescent="0.25">
      <c r="A10" s="21">
        <f>RANK(H10,H$6:H$105,0)</f>
        <v>5</v>
      </c>
      <c r="B10" s="22" t="s">
        <v>28</v>
      </c>
      <c r="C10" s="22" t="s">
        <v>29</v>
      </c>
      <c r="D10" s="23">
        <v>35</v>
      </c>
      <c r="E10" s="23">
        <v>60</v>
      </c>
      <c r="F10" s="23">
        <v>0</v>
      </c>
      <c r="G10" s="23">
        <v>0</v>
      </c>
      <c r="H10" s="21">
        <f>IF(SUM(D10:G10)=0,0,SUM(LARGE(D10:G10,1),LARGE(D10:G10,2),LARGE(D10:G10,3)))</f>
        <v>95</v>
      </c>
      <c r="I10" s="23" t="s">
        <v>16</v>
      </c>
      <c r="J10" s="23">
        <v>2014</v>
      </c>
    </row>
    <row r="11" spans="1:13" ht="15" customHeight="1" x14ac:dyDescent="0.25">
      <c r="A11" s="21">
        <f>RANK(H11,H$6:H$105,0)</f>
        <v>6</v>
      </c>
      <c r="B11" s="22" t="s">
        <v>34</v>
      </c>
      <c r="C11" s="22" t="s">
        <v>35</v>
      </c>
      <c r="D11" s="23">
        <v>41</v>
      </c>
      <c r="E11" s="23">
        <v>50</v>
      </c>
      <c r="F11" s="23">
        <v>0</v>
      </c>
      <c r="G11" s="23">
        <v>0</v>
      </c>
      <c r="H11" s="21">
        <f>IF(SUM(D11:G11)=0,0,SUM(LARGE(D11:G11,1),LARGE(D11:G11,2),LARGE(D11:G11,3)))</f>
        <v>91</v>
      </c>
      <c r="I11" s="23" t="s">
        <v>36</v>
      </c>
      <c r="J11" s="23">
        <v>2012</v>
      </c>
    </row>
    <row r="12" spans="1:13" ht="15" customHeight="1" x14ac:dyDescent="0.25">
      <c r="A12" s="21">
        <f>RANK(H12,H$6:H$105,0)</f>
        <v>6</v>
      </c>
      <c r="B12" s="22" t="s">
        <v>30</v>
      </c>
      <c r="C12" s="22" t="s">
        <v>20</v>
      </c>
      <c r="D12" s="23">
        <v>50</v>
      </c>
      <c r="E12" s="23">
        <v>41</v>
      </c>
      <c r="F12" s="23">
        <v>0</v>
      </c>
      <c r="G12" s="23">
        <v>0</v>
      </c>
      <c r="H12" s="21">
        <f>IF(SUM(D12:G12)=0,0,SUM(LARGE(D12:G12,1),LARGE(D12:G12,2),LARGE(D12:G12,3)))</f>
        <v>91</v>
      </c>
      <c r="I12" s="23" t="s">
        <v>16</v>
      </c>
      <c r="J12" s="23">
        <v>2013</v>
      </c>
    </row>
    <row r="13" spans="1:13" ht="15" customHeight="1" x14ac:dyDescent="0.25">
      <c r="A13" s="21">
        <f>RANK(H13,H$6:H$105,0)</f>
        <v>8</v>
      </c>
      <c r="B13" s="22" t="s">
        <v>23</v>
      </c>
      <c r="C13" s="22" t="s">
        <v>24</v>
      </c>
      <c r="D13" s="23">
        <v>27</v>
      </c>
      <c r="E13" s="23">
        <v>45</v>
      </c>
      <c r="F13" s="23">
        <v>0</v>
      </c>
      <c r="G13" s="23">
        <v>0</v>
      </c>
      <c r="H13" s="21">
        <f>IF(SUM(D13:G13)=0,0,SUM(LARGE(D13:G13,1),LARGE(D13:G13,2),LARGE(D13:G13,3)))</f>
        <v>72</v>
      </c>
      <c r="I13" s="23" t="s">
        <v>25</v>
      </c>
      <c r="J13" s="23">
        <v>2014</v>
      </c>
    </row>
    <row r="14" spans="1:13" ht="15" customHeight="1" x14ac:dyDescent="0.25">
      <c r="A14" s="21">
        <f>RANK(H14,H$6:H$105,0)</f>
        <v>8</v>
      </c>
      <c r="B14" s="22" t="s">
        <v>31</v>
      </c>
      <c r="C14" s="22" t="s">
        <v>32</v>
      </c>
      <c r="D14" s="23">
        <v>45</v>
      </c>
      <c r="E14" s="23">
        <v>27</v>
      </c>
      <c r="F14" s="23">
        <v>0</v>
      </c>
      <c r="G14" s="23">
        <v>0</v>
      </c>
      <c r="H14" s="21">
        <f>IF(SUM(D14:G14)=0,0,SUM(LARGE(D14:G14,1),LARGE(D14:G14,2),LARGE(D14:G14,3)))</f>
        <v>72</v>
      </c>
      <c r="I14" s="23" t="s">
        <v>33</v>
      </c>
      <c r="J14" s="23">
        <v>2012</v>
      </c>
    </row>
    <row r="15" spans="1:13" ht="15" customHeight="1" x14ac:dyDescent="0.25">
      <c r="A15" s="21">
        <f>RANK(H15,H$6:H$105,0)</f>
        <v>10</v>
      </c>
      <c r="B15" s="22" t="s">
        <v>42</v>
      </c>
      <c r="C15" s="22" t="s">
        <v>41</v>
      </c>
      <c r="D15" s="23">
        <v>25</v>
      </c>
      <c r="E15" s="23">
        <v>38</v>
      </c>
      <c r="F15" s="23">
        <v>0</v>
      </c>
      <c r="G15" s="23">
        <v>0</v>
      </c>
      <c r="H15" s="21">
        <f>IF(SUM(D15:G15)=0,0,SUM(LARGE(D15:G15,1),LARGE(D15:G15,2),LARGE(D15:G15,3)))</f>
        <v>63</v>
      </c>
      <c r="I15" s="23" t="s">
        <v>43</v>
      </c>
      <c r="J15" s="23">
        <v>2013</v>
      </c>
    </row>
    <row r="16" spans="1:13" ht="15" customHeight="1" x14ac:dyDescent="0.25">
      <c r="A16" s="21">
        <f>RANK(H16,H$6:H$105,0)</f>
        <v>11</v>
      </c>
      <c r="B16" s="22" t="s">
        <v>26</v>
      </c>
      <c r="C16" s="22" t="s">
        <v>27</v>
      </c>
      <c r="D16" s="23">
        <v>29</v>
      </c>
      <c r="E16" s="23">
        <v>25</v>
      </c>
      <c r="F16" s="23">
        <v>0</v>
      </c>
      <c r="G16" s="23">
        <v>0</v>
      </c>
      <c r="H16" s="21">
        <f>IF(SUM(D16:G16)=0,0,SUM(LARGE(D16:G16,1),LARGE(D16:G16,2),LARGE(D16:G16,3)))</f>
        <v>54</v>
      </c>
      <c r="I16" s="23" t="s">
        <v>25</v>
      </c>
      <c r="J16" s="23">
        <v>2013</v>
      </c>
    </row>
    <row r="17" spans="1:10" ht="15" customHeight="1" x14ac:dyDescent="0.25">
      <c r="A17" s="21">
        <f>RANK(H17,H$6:H$105,0)</f>
        <v>12</v>
      </c>
      <c r="B17" s="22" t="s">
        <v>37</v>
      </c>
      <c r="C17" s="22" t="s">
        <v>38</v>
      </c>
      <c r="D17" s="23">
        <v>38</v>
      </c>
      <c r="E17" s="23">
        <v>0</v>
      </c>
      <c r="F17" s="23">
        <v>0</v>
      </c>
      <c r="G17" s="23">
        <v>0</v>
      </c>
      <c r="H17" s="21">
        <f>IF(SUM(D17:G17)=0,0,SUM(LARGE(D17:G17,1),LARGE(D17:G17,2),LARGE(D17:G17,3)))</f>
        <v>38</v>
      </c>
      <c r="I17" s="23" t="s">
        <v>39</v>
      </c>
      <c r="J17" s="23">
        <v>2013</v>
      </c>
    </row>
    <row r="18" spans="1:10" ht="15" customHeight="1" x14ac:dyDescent="0.25">
      <c r="A18" s="21">
        <f>RANK(H18,H$6:H$105,0)</f>
        <v>13</v>
      </c>
      <c r="B18" s="22" t="s">
        <v>44</v>
      </c>
      <c r="C18" s="22" t="s">
        <v>45</v>
      </c>
      <c r="D18" s="23">
        <v>0</v>
      </c>
      <c r="E18" s="23">
        <v>32</v>
      </c>
      <c r="F18" s="23">
        <v>0</v>
      </c>
      <c r="G18" s="23">
        <v>0</v>
      </c>
      <c r="H18" s="21">
        <f>IF(SUM(D18:G18)=0,0,SUM(LARGE(D18:G18,1),LARGE(D18:G18,2),LARGE(D18:G18,3)))</f>
        <v>32</v>
      </c>
      <c r="I18" s="23" t="s">
        <v>13</v>
      </c>
      <c r="J18" s="23">
        <v>2015</v>
      </c>
    </row>
    <row r="19" spans="1:10" ht="15" customHeight="1" x14ac:dyDescent="0.25">
      <c r="A19" s="21">
        <f>RANK(H19,H$6:H$105,0)</f>
        <v>13</v>
      </c>
      <c r="B19" s="22" t="s">
        <v>40</v>
      </c>
      <c r="C19" s="22" t="s">
        <v>41</v>
      </c>
      <c r="D19" s="23">
        <v>32</v>
      </c>
      <c r="E19" s="23">
        <v>0</v>
      </c>
      <c r="F19" s="23">
        <v>0</v>
      </c>
      <c r="G19" s="23">
        <v>0</v>
      </c>
      <c r="H19" s="21">
        <f>IF(SUM(D19:G19)=0,0,SUM(LARGE(D19:G19,1),LARGE(D19:G19,2),LARGE(D19:G19,3)))</f>
        <v>32</v>
      </c>
      <c r="I19" s="23" t="s">
        <v>33</v>
      </c>
      <c r="J19" s="23">
        <v>2013</v>
      </c>
    </row>
    <row r="20" spans="1:10" ht="15" customHeight="1" x14ac:dyDescent="0.25">
      <c r="A20" s="21">
        <f>RANK(H20,H$6:H$105,0)</f>
        <v>15</v>
      </c>
      <c r="B20" s="22" t="s">
        <v>11</v>
      </c>
      <c r="C20" s="22" t="s">
        <v>12</v>
      </c>
      <c r="D20" s="23">
        <v>0</v>
      </c>
      <c r="E20" s="23">
        <v>29</v>
      </c>
      <c r="F20" s="23">
        <v>0</v>
      </c>
      <c r="G20" s="23">
        <v>0</v>
      </c>
      <c r="H20" s="21">
        <f>IF(SUM(D20:G20)=0,0,SUM(LARGE(D20:G20,1),LARGE(D20:G20,2),LARGE(D20:G20,3)))</f>
        <v>29</v>
      </c>
      <c r="I20" s="23" t="s">
        <v>13</v>
      </c>
      <c r="J20" s="23">
        <v>2012</v>
      </c>
    </row>
    <row r="21" spans="1:10" ht="15" customHeight="1" x14ac:dyDescent="0.25">
      <c r="A21" s="21">
        <f>RANK(H21,H$6:H$105,0)</f>
        <v>16</v>
      </c>
      <c r="B21" s="22" t="s">
        <v>46</v>
      </c>
      <c r="C21" s="22" t="s">
        <v>47</v>
      </c>
      <c r="D21" s="23">
        <v>0</v>
      </c>
      <c r="E21" s="23">
        <v>23</v>
      </c>
      <c r="F21" s="23">
        <v>0</v>
      </c>
      <c r="G21" s="23">
        <v>0</v>
      </c>
      <c r="H21" s="21">
        <f>IF(SUM(D21:G21)=0,0,SUM(LARGE(D21:G21,1),LARGE(D21:G21,2),LARGE(D21:G21,3)))</f>
        <v>23</v>
      </c>
      <c r="I21" s="23" t="s">
        <v>25</v>
      </c>
      <c r="J21" s="23">
        <v>2014</v>
      </c>
    </row>
    <row r="22" spans="1:10" ht="15" customHeight="1" x14ac:dyDescent="0.25">
      <c r="A22" s="21">
        <f>RANK(H22,H$6:H$105,0)</f>
        <v>17</v>
      </c>
      <c r="B22" s="22" t="s">
        <v>48</v>
      </c>
      <c r="C22" s="22" t="s">
        <v>49</v>
      </c>
      <c r="D22" s="23">
        <v>0</v>
      </c>
      <c r="E22" s="23">
        <v>21</v>
      </c>
      <c r="F22" s="23">
        <v>0</v>
      </c>
      <c r="G22" s="23">
        <v>0</v>
      </c>
      <c r="H22" s="21">
        <f>IF(SUM(D22:G22)=0,0,SUM(LARGE(D22:G22,1),LARGE(D22:G22,2),LARGE(D22:G22,3)))</f>
        <v>21</v>
      </c>
      <c r="I22" s="23" t="s">
        <v>43</v>
      </c>
      <c r="J22" s="23">
        <v>2012</v>
      </c>
    </row>
  </sheetData>
  <sortState xmlns:xlrd2="http://schemas.microsoft.com/office/spreadsheetml/2017/richdata2" ref="B6:K22">
    <sortCondition descending="1" ref="H6"/>
    <sortCondition descending="1" ref="E6"/>
    <sortCondition descending="1" ref="D6"/>
  </sortState>
  <mergeCells count="3">
    <mergeCell ref="A2:J2"/>
    <mergeCell ref="A3:C5"/>
    <mergeCell ref="H3:J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F504A-E464-4A38-B144-65A33CD74F02}">
  <sheetPr codeName="Sheet6"/>
  <dimension ref="A1:M33"/>
  <sheetViews>
    <sheetView workbookViewId="0"/>
  </sheetViews>
  <sheetFormatPr defaultColWidth="8.88671875" defaultRowHeight="13.2" x14ac:dyDescent="0.25"/>
  <cols>
    <col min="1" max="1" width="4.33203125" style="1" customWidth="1"/>
    <col min="2" max="3" width="17.109375" style="1" customWidth="1"/>
    <col min="4" max="7" width="14.33203125" style="2" customWidth="1"/>
    <col min="8" max="8" width="15.6640625" style="1" customWidth="1"/>
    <col min="9" max="9" width="30" style="1" customWidth="1"/>
    <col min="10" max="10" width="10.6640625" style="3" customWidth="1"/>
    <col min="11" max="11" width="9.88671875" style="1" customWidth="1"/>
    <col min="12" max="12" width="17.44140625" style="1" customWidth="1"/>
    <col min="13" max="13" width="15.6640625" style="1" customWidth="1"/>
    <col min="14" max="16384" width="8.88671875" style="1"/>
  </cols>
  <sheetData>
    <row r="1" spans="1:13" ht="15" customHeight="1" x14ac:dyDescent="0.25"/>
    <row r="2" spans="1:13" s="8" customFormat="1" ht="36.75" customHeight="1" x14ac:dyDescent="0.25">
      <c r="A2" s="4" t="s">
        <v>7</v>
      </c>
      <c r="B2" s="5"/>
      <c r="C2" s="5"/>
      <c r="D2" s="5"/>
      <c r="E2" s="5"/>
      <c r="F2" s="5"/>
      <c r="G2" s="5"/>
      <c r="H2" s="5"/>
      <c r="I2" s="5"/>
      <c r="J2" s="6"/>
      <c r="K2" s="7"/>
      <c r="L2" s="7"/>
      <c r="M2" s="1"/>
    </row>
    <row r="3" spans="1:13" s="14" customFormat="1" ht="15" customHeight="1" x14ac:dyDescent="0.3">
      <c r="A3" s="9" t="s">
        <v>50</v>
      </c>
      <c r="B3" s="9"/>
      <c r="C3" s="9"/>
      <c r="D3" s="10" t="s">
        <v>0</v>
      </c>
      <c r="E3" s="10" t="s">
        <v>1</v>
      </c>
      <c r="F3" s="10" t="s">
        <v>2</v>
      </c>
      <c r="G3" s="10" t="s">
        <v>3</v>
      </c>
      <c r="H3" s="11"/>
      <c r="I3" s="12"/>
      <c r="J3" s="13"/>
    </row>
    <row r="4" spans="1:13" s="14" customFormat="1" ht="15" customHeight="1" x14ac:dyDescent="0.3">
      <c r="A4" s="9"/>
      <c r="B4" s="9"/>
      <c r="C4" s="9"/>
      <c r="D4" s="15" t="s">
        <v>9</v>
      </c>
      <c r="E4" s="15" t="s">
        <v>10</v>
      </c>
      <c r="F4" s="15"/>
      <c r="G4" s="15"/>
      <c r="H4" s="16"/>
      <c r="I4" s="17"/>
      <c r="J4" s="18"/>
    </row>
    <row r="5" spans="1:13" s="14" customFormat="1" ht="15" customHeight="1" x14ac:dyDescent="0.3">
      <c r="A5" s="9"/>
      <c r="B5" s="9"/>
      <c r="C5" s="9"/>
      <c r="D5" s="19">
        <v>46081</v>
      </c>
      <c r="E5" s="19">
        <v>46123</v>
      </c>
      <c r="F5" s="19"/>
      <c r="G5" s="19"/>
      <c r="H5" s="20" t="s">
        <v>4</v>
      </c>
      <c r="I5" s="20" t="s">
        <v>5</v>
      </c>
      <c r="J5" s="20" t="s">
        <v>6</v>
      </c>
    </row>
    <row r="6" spans="1:13" ht="15" customHeight="1" x14ac:dyDescent="0.25">
      <c r="A6" s="21">
        <f>RANK(H6,H$6:H$105,0)</f>
        <v>1</v>
      </c>
      <c r="B6" s="22" t="s">
        <v>56</v>
      </c>
      <c r="C6" s="22" t="s">
        <v>57</v>
      </c>
      <c r="D6" s="23">
        <v>60</v>
      </c>
      <c r="E6" s="23">
        <v>100</v>
      </c>
      <c r="F6" s="23">
        <v>0</v>
      </c>
      <c r="G6" s="23">
        <v>0</v>
      </c>
      <c r="H6" s="21">
        <f>IF(SUM(D6:G6)=0,0,SUM(LARGE(D6:G6,1),LARGE(D6:G6,2),LARGE(D6:G6,3)))</f>
        <v>160</v>
      </c>
      <c r="I6" s="23" t="s">
        <v>36</v>
      </c>
      <c r="J6" s="23">
        <v>2012</v>
      </c>
    </row>
    <row r="7" spans="1:13" ht="15" customHeight="1" x14ac:dyDescent="0.25">
      <c r="A7" s="21">
        <f>RANK(H7,H$6:H$105,0)</f>
        <v>2</v>
      </c>
      <c r="B7" s="22" t="s">
        <v>60</v>
      </c>
      <c r="C7" s="22" t="s">
        <v>61</v>
      </c>
      <c r="D7" s="23">
        <v>70</v>
      </c>
      <c r="E7" s="23">
        <v>80</v>
      </c>
      <c r="F7" s="23">
        <v>0</v>
      </c>
      <c r="G7" s="23">
        <v>0</v>
      </c>
      <c r="H7" s="21">
        <f>IF(SUM(D7:G7)=0,0,SUM(LARGE(D7:G7,1),LARGE(D7:G7,2),LARGE(D7:G7,3)))</f>
        <v>150</v>
      </c>
      <c r="I7" s="23" t="s">
        <v>55</v>
      </c>
      <c r="J7" s="23">
        <v>2012</v>
      </c>
    </row>
    <row r="8" spans="1:13" ht="15" customHeight="1" x14ac:dyDescent="0.25">
      <c r="A8" s="21">
        <f>RANK(H8,H$6:H$105,0)</f>
        <v>3</v>
      </c>
      <c r="B8" s="22" t="s">
        <v>70</v>
      </c>
      <c r="C8" s="22" t="s">
        <v>71</v>
      </c>
      <c r="D8" s="23">
        <v>80</v>
      </c>
      <c r="E8" s="23">
        <v>38</v>
      </c>
      <c r="F8" s="23">
        <v>0</v>
      </c>
      <c r="G8" s="23">
        <v>0</v>
      </c>
      <c r="H8" s="21">
        <f>IF(SUM(D8:G8)=0,0,SUM(LARGE(D8:G8,1),LARGE(D8:G8,2),LARGE(D8:G8,3)))</f>
        <v>118</v>
      </c>
      <c r="I8" s="23" t="s">
        <v>21</v>
      </c>
      <c r="J8" s="23">
        <v>2015</v>
      </c>
    </row>
    <row r="9" spans="1:13" ht="15" customHeight="1" x14ac:dyDescent="0.25">
      <c r="A9" s="21">
        <f>RANK(H9,H$6:H$105,0)</f>
        <v>4</v>
      </c>
      <c r="B9" s="22" t="s">
        <v>51</v>
      </c>
      <c r="C9" s="22" t="s">
        <v>52</v>
      </c>
      <c r="D9" s="23">
        <v>100</v>
      </c>
      <c r="E9" s="23">
        <v>0</v>
      </c>
      <c r="F9" s="23">
        <v>0</v>
      </c>
      <c r="G9" s="23">
        <v>0</v>
      </c>
      <c r="H9" s="21">
        <f>IF(SUM(D9:G9)=0,0,SUM(LARGE(D9:G9,1),LARGE(D9:G9,2),LARGE(D9:G9,3)))</f>
        <v>100</v>
      </c>
      <c r="I9" s="23" t="s">
        <v>21</v>
      </c>
      <c r="J9" s="23">
        <v>2012</v>
      </c>
    </row>
    <row r="10" spans="1:13" ht="15" customHeight="1" x14ac:dyDescent="0.25">
      <c r="A10" s="21">
        <f>RANK(H10,H$6:H$105,0)</f>
        <v>5</v>
      </c>
      <c r="B10" s="22" t="s">
        <v>64</v>
      </c>
      <c r="C10" s="22" t="s">
        <v>65</v>
      </c>
      <c r="D10" s="23">
        <v>50</v>
      </c>
      <c r="E10" s="23">
        <v>45</v>
      </c>
      <c r="F10" s="23">
        <v>0</v>
      </c>
      <c r="G10" s="23">
        <v>0</v>
      </c>
      <c r="H10" s="21">
        <f>IF(SUM(D10:G10)=0,0,SUM(LARGE(D10:G10,1),LARGE(D10:G10,2),LARGE(D10:G10,3)))</f>
        <v>95</v>
      </c>
      <c r="I10" s="23" t="s">
        <v>13</v>
      </c>
      <c r="J10" s="23">
        <v>2013</v>
      </c>
    </row>
    <row r="11" spans="1:13" ht="15" customHeight="1" x14ac:dyDescent="0.25">
      <c r="A11" s="21">
        <f>RANK(H11,H$6:H$105,0)</f>
        <v>6</v>
      </c>
      <c r="B11" s="22" t="s">
        <v>53</v>
      </c>
      <c r="C11" s="22" t="s">
        <v>54</v>
      </c>
      <c r="D11" s="23">
        <v>23</v>
      </c>
      <c r="E11" s="23">
        <v>70</v>
      </c>
      <c r="F11" s="23">
        <v>0</v>
      </c>
      <c r="G11" s="23">
        <v>0</v>
      </c>
      <c r="H11" s="21">
        <f>IF(SUM(D11:G11)=0,0,SUM(LARGE(D11:G11,1),LARGE(D11:G11,2),LARGE(D11:G11,3)))</f>
        <v>93</v>
      </c>
      <c r="I11" s="23" t="s">
        <v>55</v>
      </c>
      <c r="J11" s="23">
        <v>2012</v>
      </c>
    </row>
    <row r="12" spans="1:13" ht="15" customHeight="1" x14ac:dyDescent="0.25">
      <c r="A12" s="21">
        <f>RANK(H12,H$6:H$105,0)</f>
        <v>7</v>
      </c>
      <c r="B12" s="22" t="s">
        <v>68</v>
      </c>
      <c r="C12" s="22" t="s">
        <v>69</v>
      </c>
      <c r="D12" s="23">
        <v>25</v>
      </c>
      <c r="E12" s="23">
        <v>60</v>
      </c>
      <c r="F12" s="23">
        <v>0</v>
      </c>
      <c r="G12" s="23">
        <v>0</v>
      </c>
      <c r="H12" s="21">
        <f>IF(SUM(D12:G12)=0,0,SUM(LARGE(D12:G12,1),LARGE(D12:G12,2),LARGE(D12:G12,3)))</f>
        <v>85</v>
      </c>
      <c r="I12" s="23" t="s">
        <v>13</v>
      </c>
      <c r="J12" s="23">
        <v>2012</v>
      </c>
    </row>
    <row r="13" spans="1:13" ht="15" customHeight="1" x14ac:dyDescent="0.25">
      <c r="A13" s="21">
        <f>RANK(H13,H$6:H$105,0)</f>
        <v>7</v>
      </c>
      <c r="B13" s="22" t="s">
        <v>76</v>
      </c>
      <c r="C13" s="22" t="s">
        <v>52</v>
      </c>
      <c r="D13" s="23">
        <v>35</v>
      </c>
      <c r="E13" s="23">
        <v>50</v>
      </c>
      <c r="F13" s="23">
        <v>0</v>
      </c>
      <c r="G13" s="23">
        <v>0</v>
      </c>
      <c r="H13" s="21">
        <f>IF(SUM(D13:G13)=0,0,SUM(LARGE(D13:G13,1),LARGE(D13:G13,2),LARGE(D13:G13,3)))</f>
        <v>85</v>
      </c>
      <c r="I13" s="23" t="s">
        <v>77</v>
      </c>
      <c r="J13" s="23">
        <v>2013</v>
      </c>
    </row>
    <row r="14" spans="1:13" ht="15" customHeight="1" x14ac:dyDescent="0.25">
      <c r="A14" s="21">
        <f>RANK(H14,H$6:H$105,0)</f>
        <v>9</v>
      </c>
      <c r="B14" s="22" t="s">
        <v>66</v>
      </c>
      <c r="C14" s="22" t="s">
        <v>67</v>
      </c>
      <c r="D14" s="23">
        <v>41</v>
      </c>
      <c r="E14" s="23">
        <v>25</v>
      </c>
      <c r="F14" s="23">
        <v>0</v>
      </c>
      <c r="G14" s="23">
        <v>0</v>
      </c>
      <c r="H14" s="21">
        <f>IF(SUM(D14:G14)=0,0,SUM(LARGE(D14:G14,1),LARGE(D14:G14,2),LARGE(D14:G14,3)))</f>
        <v>66</v>
      </c>
      <c r="I14" s="23" t="s">
        <v>13</v>
      </c>
      <c r="J14" s="23">
        <v>2013</v>
      </c>
    </row>
    <row r="15" spans="1:13" ht="15" customHeight="1" x14ac:dyDescent="0.25">
      <c r="A15" s="21">
        <f>RANK(H15,H$6:H$105,0)</f>
        <v>10</v>
      </c>
      <c r="B15" s="22" t="s">
        <v>74</v>
      </c>
      <c r="C15" s="22" t="s">
        <v>75</v>
      </c>
      <c r="D15" s="23">
        <v>38</v>
      </c>
      <c r="E15" s="23">
        <v>16</v>
      </c>
      <c r="F15" s="23">
        <v>0</v>
      </c>
      <c r="G15" s="23">
        <v>0</v>
      </c>
      <c r="H15" s="21">
        <f>IF(SUM(D15:G15)=0,0,SUM(LARGE(D15:G15,1),LARGE(D15:G15,2),LARGE(D15:G15,3)))</f>
        <v>54</v>
      </c>
      <c r="I15" s="23" t="s">
        <v>25</v>
      </c>
      <c r="J15" s="23">
        <v>2013</v>
      </c>
    </row>
    <row r="16" spans="1:13" ht="15" customHeight="1" x14ac:dyDescent="0.25">
      <c r="A16" s="21">
        <f>RANK(H16,H$6:H$105,0)</f>
        <v>11</v>
      </c>
      <c r="B16" s="22" t="s">
        <v>83</v>
      </c>
      <c r="C16" s="22" t="s">
        <v>84</v>
      </c>
      <c r="D16" s="23">
        <v>19</v>
      </c>
      <c r="E16" s="23">
        <v>29</v>
      </c>
      <c r="F16" s="23">
        <v>0</v>
      </c>
      <c r="G16" s="23">
        <v>0</v>
      </c>
      <c r="H16" s="21">
        <f>IF(SUM(D16:G16)=0,0,SUM(LARGE(D16:G16,1),LARGE(D16:G16,2),LARGE(D16:G16,3)))</f>
        <v>48</v>
      </c>
      <c r="I16" s="23" t="s">
        <v>16</v>
      </c>
      <c r="J16" s="23">
        <v>2013</v>
      </c>
    </row>
    <row r="17" spans="1:10" ht="15" customHeight="1" x14ac:dyDescent="0.25">
      <c r="A17" s="21">
        <f>RANK(H17,H$6:H$105,0)</f>
        <v>11</v>
      </c>
      <c r="B17" s="22" t="s">
        <v>80</v>
      </c>
      <c r="C17" s="22" t="s">
        <v>59</v>
      </c>
      <c r="D17" s="23">
        <v>27</v>
      </c>
      <c r="E17" s="23">
        <v>21</v>
      </c>
      <c r="F17" s="23">
        <v>0</v>
      </c>
      <c r="G17" s="23">
        <v>0</v>
      </c>
      <c r="H17" s="21">
        <f>IF(SUM(D17:G17)=0,0,SUM(LARGE(D17:G17,1),LARGE(D17:G17,2),LARGE(D17:G17,3)))</f>
        <v>48</v>
      </c>
      <c r="I17" s="23" t="s">
        <v>43</v>
      </c>
      <c r="J17" s="23">
        <v>2013</v>
      </c>
    </row>
    <row r="18" spans="1:10" ht="15" customHeight="1" x14ac:dyDescent="0.25">
      <c r="A18" s="21">
        <f>RANK(H18,H$6:H$105,0)</f>
        <v>13</v>
      </c>
      <c r="B18" s="22" t="s">
        <v>85</v>
      </c>
      <c r="C18" s="22" t="s">
        <v>86</v>
      </c>
      <c r="D18" s="23">
        <v>18</v>
      </c>
      <c r="E18" s="23">
        <v>27</v>
      </c>
      <c r="F18" s="23">
        <v>0</v>
      </c>
      <c r="G18" s="23">
        <v>0</v>
      </c>
      <c r="H18" s="21">
        <f>IF(SUM(D18:G18)=0,0,SUM(LARGE(D18:G18,1),LARGE(D18:G18,2),LARGE(D18:G18,3)))</f>
        <v>45</v>
      </c>
      <c r="I18" s="23" t="s">
        <v>43</v>
      </c>
      <c r="J18" s="23">
        <v>2014</v>
      </c>
    </row>
    <row r="19" spans="1:10" ht="15" customHeight="1" x14ac:dyDescent="0.25">
      <c r="A19" s="21">
        <f>RANK(H19,H$6:H$105,0)</f>
        <v>13</v>
      </c>
      <c r="B19" s="22" t="s">
        <v>72</v>
      </c>
      <c r="C19" s="22" t="s">
        <v>73</v>
      </c>
      <c r="D19" s="23">
        <v>45</v>
      </c>
      <c r="E19" s="23">
        <v>0</v>
      </c>
      <c r="F19" s="23">
        <v>0</v>
      </c>
      <c r="G19" s="23">
        <v>0</v>
      </c>
      <c r="H19" s="21">
        <f>IF(SUM(D19:G19)=0,0,SUM(LARGE(D19:G19,1),LARGE(D19:G19,2),LARGE(D19:G19,3)))</f>
        <v>45</v>
      </c>
      <c r="I19" s="23" t="s">
        <v>13</v>
      </c>
      <c r="J19" s="23">
        <v>2012</v>
      </c>
    </row>
    <row r="20" spans="1:10" ht="15" customHeight="1" x14ac:dyDescent="0.25">
      <c r="A20" s="21">
        <f>RANK(H20,H$6:H$105,0)</f>
        <v>15</v>
      </c>
      <c r="B20" s="22" t="s">
        <v>62</v>
      </c>
      <c r="C20" s="22" t="s">
        <v>63</v>
      </c>
      <c r="D20" s="23">
        <v>0</v>
      </c>
      <c r="E20" s="23">
        <v>41</v>
      </c>
      <c r="F20" s="23">
        <v>0</v>
      </c>
      <c r="G20" s="23">
        <v>0</v>
      </c>
      <c r="H20" s="21">
        <f>IF(SUM(D20:G20)=0,0,SUM(LARGE(D20:G20,1),LARGE(D20:G20,2),LARGE(D20:G20,3)))</f>
        <v>41</v>
      </c>
      <c r="I20" s="23" t="s">
        <v>25</v>
      </c>
      <c r="J20" s="23">
        <v>2012</v>
      </c>
    </row>
    <row r="21" spans="1:10" ht="15" customHeight="1" x14ac:dyDescent="0.25">
      <c r="A21" s="21">
        <f>RANK(H21,H$6:H$105,0)</f>
        <v>16</v>
      </c>
      <c r="B21" s="22" t="s">
        <v>44</v>
      </c>
      <c r="C21" s="22" t="s">
        <v>59</v>
      </c>
      <c r="D21" s="23">
        <v>20</v>
      </c>
      <c r="E21" s="23">
        <v>19</v>
      </c>
      <c r="F21" s="23">
        <v>0</v>
      </c>
      <c r="G21" s="23">
        <v>0</v>
      </c>
      <c r="H21" s="21">
        <f>IF(SUM(D21:G21)=0,0,SUM(LARGE(D21:G21,1),LARGE(D21:G21,2),LARGE(D21:G21,3)))</f>
        <v>39</v>
      </c>
      <c r="I21" s="23" t="s">
        <v>13</v>
      </c>
      <c r="J21" s="23">
        <v>2013</v>
      </c>
    </row>
    <row r="22" spans="1:10" ht="15" customHeight="1" x14ac:dyDescent="0.25">
      <c r="A22" s="21">
        <f>RANK(H22,H$6:H$105,0)</f>
        <v>17</v>
      </c>
      <c r="B22" s="22" t="s">
        <v>95</v>
      </c>
      <c r="C22" s="22" t="s">
        <v>96</v>
      </c>
      <c r="D22" s="23">
        <v>0</v>
      </c>
      <c r="E22" s="23">
        <v>35</v>
      </c>
      <c r="F22" s="23">
        <v>0</v>
      </c>
      <c r="G22" s="23">
        <v>0</v>
      </c>
      <c r="H22" s="21">
        <f>IF(SUM(D22:G22)=0,0,SUM(LARGE(D22:G22,1),LARGE(D22:G22,2),LARGE(D22:G22,3)))</f>
        <v>35</v>
      </c>
      <c r="I22" s="23" t="s">
        <v>16</v>
      </c>
      <c r="J22" s="23">
        <v>2014</v>
      </c>
    </row>
    <row r="23" spans="1:10" ht="15" customHeight="1" x14ac:dyDescent="0.25">
      <c r="A23" s="21">
        <f>RANK(H23,H$6:H$105,0)</f>
        <v>18</v>
      </c>
      <c r="B23" s="22" t="s">
        <v>90</v>
      </c>
      <c r="C23" s="22" t="s">
        <v>91</v>
      </c>
      <c r="D23" s="23">
        <v>16</v>
      </c>
      <c r="E23" s="23">
        <v>17</v>
      </c>
      <c r="F23" s="23">
        <v>0</v>
      </c>
      <c r="G23" s="23">
        <v>0</v>
      </c>
      <c r="H23" s="21">
        <f>IF(SUM(D23:G23)=0,0,SUM(LARGE(D23:G23,1),LARGE(D23:G23,2),LARGE(D23:G23,3)))</f>
        <v>33</v>
      </c>
      <c r="I23" s="23" t="s">
        <v>16</v>
      </c>
      <c r="J23" s="23">
        <v>2013</v>
      </c>
    </row>
    <row r="24" spans="1:10" ht="15" customHeight="1" x14ac:dyDescent="0.25">
      <c r="A24" s="21">
        <f>RANK(H24,H$6:H$105,0)</f>
        <v>19</v>
      </c>
      <c r="B24" s="22" t="s">
        <v>97</v>
      </c>
      <c r="C24" s="22" t="s">
        <v>59</v>
      </c>
      <c r="D24" s="23">
        <v>0</v>
      </c>
      <c r="E24" s="23">
        <v>32</v>
      </c>
      <c r="F24" s="23">
        <v>0</v>
      </c>
      <c r="G24" s="23">
        <v>0</v>
      </c>
      <c r="H24" s="21">
        <f>IF(SUM(D24:G24)=0,0,SUM(LARGE(D24:G24,1),LARGE(D24:G24,2),LARGE(D24:G24,3)))</f>
        <v>32</v>
      </c>
      <c r="I24" s="23" t="s">
        <v>25</v>
      </c>
      <c r="J24" s="23">
        <v>2014</v>
      </c>
    </row>
    <row r="25" spans="1:10" ht="15" customHeight="1" x14ac:dyDescent="0.25">
      <c r="A25" s="21">
        <f>RANK(H25,H$6:H$105,0)</f>
        <v>19</v>
      </c>
      <c r="B25" s="22" t="s">
        <v>58</v>
      </c>
      <c r="C25" s="22" t="s">
        <v>59</v>
      </c>
      <c r="D25" s="23">
        <v>32</v>
      </c>
      <c r="E25" s="23">
        <v>0</v>
      </c>
      <c r="F25" s="23">
        <v>0</v>
      </c>
      <c r="G25" s="23">
        <v>0</v>
      </c>
      <c r="H25" s="21">
        <f>IF(SUM(D25:G25)=0,0,SUM(LARGE(D25:G25,1),LARGE(D25:G25,2),LARGE(D25:G25,3)))</f>
        <v>32</v>
      </c>
      <c r="I25" s="23" t="s">
        <v>39</v>
      </c>
      <c r="J25" s="23">
        <v>2012</v>
      </c>
    </row>
    <row r="26" spans="1:10" ht="15" customHeight="1" x14ac:dyDescent="0.25">
      <c r="A26" s="21">
        <f>RANK(H26,H$6:H$105,0)</f>
        <v>21</v>
      </c>
      <c r="B26" s="22" t="s">
        <v>78</v>
      </c>
      <c r="C26" s="22" t="s">
        <v>79</v>
      </c>
      <c r="D26" s="23">
        <v>29</v>
      </c>
      <c r="E26" s="23">
        <v>0</v>
      </c>
      <c r="F26" s="23">
        <v>0</v>
      </c>
      <c r="G26" s="23">
        <v>0</v>
      </c>
      <c r="H26" s="21">
        <f>IF(SUM(D26:G26)=0,0,SUM(LARGE(D26:G26,1),LARGE(D26:G26,2),LARGE(D26:G26,3)))</f>
        <v>29</v>
      </c>
      <c r="I26" s="23" t="s">
        <v>25</v>
      </c>
      <c r="J26" s="23">
        <v>2014</v>
      </c>
    </row>
    <row r="27" spans="1:10" ht="15" customHeight="1" x14ac:dyDescent="0.25">
      <c r="A27" s="21">
        <f>RANK(H27,H$6:H$105,0)</f>
        <v>22</v>
      </c>
      <c r="B27" s="22" t="s">
        <v>98</v>
      </c>
      <c r="C27" s="22" t="s">
        <v>99</v>
      </c>
      <c r="D27" s="23">
        <v>0</v>
      </c>
      <c r="E27" s="23">
        <v>23</v>
      </c>
      <c r="F27" s="23">
        <v>0</v>
      </c>
      <c r="G27" s="23">
        <v>0</v>
      </c>
      <c r="H27" s="21">
        <f>IF(SUM(D27:G27)=0,0,SUM(LARGE(D27:G27,1),LARGE(D27:G27,2),LARGE(D27:G27,3)))</f>
        <v>23</v>
      </c>
      <c r="I27" s="23" t="s">
        <v>13</v>
      </c>
      <c r="J27" s="23">
        <v>2012</v>
      </c>
    </row>
    <row r="28" spans="1:10" ht="15" customHeight="1" x14ac:dyDescent="0.25">
      <c r="A28" s="21">
        <f>RANK(H28,H$6:H$105,0)</f>
        <v>23</v>
      </c>
      <c r="B28" s="22" t="s">
        <v>81</v>
      </c>
      <c r="C28" s="22" t="s">
        <v>82</v>
      </c>
      <c r="D28" s="23">
        <v>21</v>
      </c>
      <c r="E28" s="23">
        <v>0</v>
      </c>
      <c r="F28" s="23">
        <v>0</v>
      </c>
      <c r="G28" s="23">
        <v>0</v>
      </c>
      <c r="H28" s="21">
        <f>IF(SUM(D28:G28)=0,0,SUM(LARGE(D28:G28,1),LARGE(D28:G28,2),LARGE(D28:G28,3)))</f>
        <v>21</v>
      </c>
      <c r="I28" s="23" t="s">
        <v>43</v>
      </c>
      <c r="J28" s="23">
        <v>2012</v>
      </c>
    </row>
    <row r="29" spans="1:10" ht="15" customHeight="1" x14ac:dyDescent="0.25">
      <c r="A29" s="21">
        <f>RANK(H29,H$6:H$105,0)</f>
        <v>24</v>
      </c>
      <c r="B29" s="22" t="s">
        <v>100</v>
      </c>
      <c r="C29" s="22" t="s">
        <v>101</v>
      </c>
      <c r="D29" s="23">
        <v>0</v>
      </c>
      <c r="E29" s="23">
        <v>20</v>
      </c>
      <c r="F29" s="23">
        <v>0</v>
      </c>
      <c r="G29" s="23">
        <v>0</v>
      </c>
      <c r="H29" s="21">
        <f>IF(SUM(D29:G29)=0,0,SUM(LARGE(D29:G29,1),LARGE(D29:G29,2),LARGE(D29:G29,3)))</f>
        <v>20</v>
      </c>
      <c r="I29" s="23" t="s">
        <v>25</v>
      </c>
      <c r="J29" s="23">
        <v>2013</v>
      </c>
    </row>
    <row r="30" spans="1:10" ht="15" customHeight="1" x14ac:dyDescent="0.25">
      <c r="A30" s="21">
        <f>RANK(H30,H$6:H$105,0)</f>
        <v>25</v>
      </c>
      <c r="B30" s="22" t="s">
        <v>102</v>
      </c>
      <c r="C30" s="22" t="s">
        <v>103</v>
      </c>
      <c r="D30" s="23">
        <v>0</v>
      </c>
      <c r="E30" s="23">
        <v>18</v>
      </c>
      <c r="F30" s="23">
        <v>0</v>
      </c>
      <c r="G30" s="23">
        <v>0</v>
      </c>
      <c r="H30" s="21">
        <f>IF(SUM(D30:G30)=0,0,SUM(LARGE(D30:G30,1),LARGE(D30:G30,2),LARGE(D30:G30,3)))</f>
        <v>18</v>
      </c>
      <c r="I30" s="23" t="s">
        <v>43</v>
      </c>
      <c r="J30" s="23">
        <v>2013</v>
      </c>
    </row>
    <row r="31" spans="1:10" ht="15" customHeight="1" x14ac:dyDescent="0.25">
      <c r="A31" s="21">
        <f>RANK(H31,H$6:H$105,0)</f>
        <v>26</v>
      </c>
      <c r="B31" s="22" t="s">
        <v>87</v>
      </c>
      <c r="C31" s="22" t="s">
        <v>88</v>
      </c>
      <c r="D31" s="23">
        <v>17</v>
      </c>
      <c r="E31" s="23">
        <v>0</v>
      </c>
      <c r="F31" s="23">
        <v>0</v>
      </c>
      <c r="G31" s="23">
        <v>0</v>
      </c>
      <c r="H31" s="21">
        <f>IF(SUM(D31:G31)=0,0,SUM(LARGE(D31:G31,1),LARGE(D31:G31,2),LARGE(D31:G31,3)))</f>
        <v>17</v>
      </c>
      <c r="I31" s="23" t="s">
        <v>89</v>
      </c>
      <c r="J31" s="23">
        <v>2013</v>
      </c>
    </row>
    <row r="32" spans="1:10" ht="15" customHeight="1" x14ac:dyDescent="0.25">
      <c r="A32" s="21">
        <f>RANK(H32,H$6:H$105,0)</f>
        <v>27</v>
      </c>
      <c r="B32" s="22" t="s">
        <v>92</v>
      </c>
      <c r="C32" s="22" t="s">
        <v>59</v>
      </c>
      <c r="D32" s="23">
        <v>15</v>
      </c>
      <c r="E32" s="23">
        <v>0</v>
      </c>
      <c r="F32" s="23">
        <v>0</v>
      </c>
      <c r="G32" s="23">
        <v>0</v>
      </c>
      <c r="H32" s="21">
        <f>IF(SUM(D32:G32)=0,0,SUM(LARGE(D32:G32,1),LARGE(D32:G32,2),LARGE(D32:G32,3)))</f>
        <v>15</v>
      </c>
      <c r="I32" s="23" t="s">
        <v>89</v>
      </c>
      <c r="J32" s="23">
        <v>2013</v>
      </c>
    </row>
    <row r="33" spans="1:10" ht="15" customHeight="1" x14ac:dyDescent="0.25">
      <c r="A33" s="21">
        <f>RANK(H33,H$6:H$105,0)</f>
        <v>28</v>
      </c>
      <c r="B33" s="22" t="s">
        <v>93</v>
      </c>
      <c r="C33" s="22" t="s">
        <v>94</v>
      </c>
      <c r="D33" s="23">
        <v>14</v>
      </c>
      <c r="E33" s="23">
        <v>0</v>
      </c>
      <c r="F33" s="23">
        <v>0</v>
      </c>
      <c r="G33" s="23">
        <v>0</v>
      </c>
      <c r="H33" s="21">
        <f>IF(SUM(D33:G33)=0,0,SUM(LARGE(D33:G33,1),LARGE(D33:G33,2),LARGE(D33:G33,3)))</f>
        <v>14</v>
      </c>
      <c r="I33" s="23" t="s">
        <v>43</v>
      </c>
      <c r="J33" s="23">
        <v>2012</v>
      </c>
    </row>
  </sheetData>
  <sortState xmlns:xlrd2="http://schemas.microsoft.com/office/spreadsheetml/2017/richdata2" ref="B6:K33">
    <sortCondition descending="1" ref="H6"/>
    <sortCondition descending="1" ref="E6"/>
    <sortCondition descending="1" ref="D6"/>
  </sortState>
  <mergeCells count="3">
    <mergeCell ref="A2:J2"/>
    <mergeCell ref="A3:C5"/>
    <mergeCell ref="H3:J4"/>
  </mergeCell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28CEE-8E82-4613-AE4B-049FF3ECFCDC}">
  <sheetPr codeName="Sheet7"/>
  <dimension ref="A1:L15"/>
  <sheetViews>
    <sheetView workbookViewId="0"/>
  </sheetViews>
  <sheetFormatPr defaultColWidth="8.88671875" defaultRowHeight="13.2" x14ac:dyDescent="0.25"/>
  <cols>
    <col min="1" max="1" width="4.33203125" style="1" customWidth="1"/>
    <col min="2" max="3" width="17.109375" style="1" customWidth="1"/>
    <col min="4" max="6" width="14.33203125" style="2" customWidth="1"/>
    <col min="7" max="7" width="15.6640625" style="1" customWidth="1"/>
    <col min="8" max="8" width="30" style="1" customWidth="1"/>
    <col min="9" max="9" width="10.6640625" style="3" customWidth="1"/>
    <col min="10" max="10" width="9.88671875" style="1" customWidth="1"/>
    <col min="11" max="11" width="17.44140625" style="1" customWidth="1"/>
    <col min="12" max="12" width="15.6640625" style="1" customWidth="1"/>
    <col min="13" max="16384" width="8.88671875" style="1"/>
  </cols>
  <sheetData>
    <row r="1" spans="1:12" ht="15" customHeight="1" x14ac:dyDescent="0.25"/>
    <row r="2" spans="1:12" s="8" customFormat="1" ht="37.5" customHeight="1" x14ac:dyDescent="0.25">
      <c r="A2" s="24" t="s">
        <v>7</v>
      </c>
      <c r="B2" s="24"/>
      <c r="C2" s="24"/>
      <c r="D2" s="24"/>
      <c r="E2" s="24"/>
      <c r="F2" s="24"/>
      <c r="G2" s="24"/>
      <c r="H2" s="24"/>
      <c r="I2" s="24"/>
      <c r="J2" s="7"/>
      <c r="K2" s="7"/>
      <c r="L2" s="1"/>
    </row>
    <row r="3" spans="1:12" s="14" customFormat="1" ht="15" customHeight="1" x14ac:dyDescent="0.3">
      <c r="A3" s="9" t="s">
        <v>104</v>
      </c>
      <c r="B3" s="9"/>
      <c r="C3" s="9"/>
      <c r="D3" s="10" t="s">
        <v>0</v>
      </c>
      <c r="E3" s="10" t="s">
        <v>2</v>
      </c>
      <c r="F3" s="10" t="s">
        <v>122</v>
      </c>
      <c r="G3" s="11"/>
      <c r="H3" s="12"/>
      <c r="I3" s="13"/>
    </row>
    <row r="4" spans="1:12" s="14" customFormat="1" ht="15" customHeight="1" x14ac:dyDescent="0.3">
      <c r="A4" s="9"/>
      <c r="B4" s="9"/>
      <c r="C4" s="9"/>
      <c r="D4" s="15" t="s">
        <v>9</v>
      </c>
      <c r="E4" s="15"/>
      <c r="F4" s="15"/>
      <c r="G4" s="16"/>
      <c r="H4" s="17"/>
      <c r="I4" s="18"/>
    </row>
    <row r="5" spans="1:12" s="14" customFormat="1" ht="15" customHeight="1" x14ac:dyDescent="0.3">
      <c r="A5" s="9"/>
      <c r="B5" s="9"/>
      <c r="C5" s="9"/>
      <c r="D5" s="19">
        <v>46081</v>
      </c>
      <c r="E5" s="19"/>
      <c r="F5" s="19"/>
      <c r="G5" s="20" t="s">
        <v>4</v>
      </c>
      <c r="H5" s="20" t="s">
        <v>5</v>
      </c>
      <c r="I5" s="20" t="s">
        <v>6</v>
      </c>
    </row>
    <row r="6" spans="1:12" ht="15" customHeight="1" x14ac:dyDescent="0.25">
      <c r="A6" s="21">
        <f>RANK(G6,G$6:G$105,0)</f>
        <v>1</v>
      </c>
      <c r="B6" s="22" t="s">
        <v>14</v>
      </c>
      <c r="C6" s="22" t="s">
        <v>15</v>
      </c>
      <c r="D6" s="23">
        <v>100</v>
      </c>
      <c r="E6" s="23">
        <v>0</v>
      </c>
      <c r="F6" s="23">
        <v>0</v>
      </c>
      <c r="G6" s="21">
        <f>IF(SUM(D6:F6)=0,0,SUM(LARGE(D6:F6,1),LARGE(D6:F6,2)))</f>
        <v>100</v>
      </c>
      <c r="H6" s="23" t="s">
        <v>16</v>
      </c>
      <c r="I6" s="23">
        <v>2012</v>
      </c>
    </row>
    <row r="7" spans="1:12" ht="15" customHeight="1" x14ac:dyDescent="0.25">
      <c r="A7" s="21">
        <f>RANK(G7,G$6:G$105,0)</f>
        <v>1</v>
      </c>
      <c r="B7" s="22" t="s">
        <v>19</v>
      </c>
      <c r="C7" s="22" t="s">
        <v>20</v>
      </c>
      <c r="D7" s="23">
        <v>100</v>
      </c>
      <c r="E7" s="23">
        <v>0</v>
      </c>
      <c r="F7" s="23">
        <v>0</v>
      </c>
      <c r="G7" s="21">
        <f>IF(SUM(D7:F7)=0,0,SUM(LARGE(D7:F7,1),LARGE(D7:F7,2)))</f>
        <v>100</v>
      </c>
      <c r="H7" s="23" t="s">
        <v>21</v>
      </c>
      <c r="I7" s="23">
        <v>2013</v>
      </c>
    </row>
    <row r="8" spans="1:12" ht="15" customHeight="1" x14ac:dyDescent="0.25">
      <c r="A8" s="21">
        <f>RANK(G8,G$6:G$105,0)</f>
        <v>3</v>
      </c>
      <c r="B8" s="22" t="s">
        <v>17</v>
      </c>
      <c r="C8" s="22" t="s">
        <v>18</v>
      </c>
      <c r="D8" s="23">
        <v>80</v>
      </c>
      <c r="E8" s="23">
        <v>0</v>
      </c>
      <c r="F8" s="23">
        <v>0</v>
      </c>
      <c r="G8" s="21">
        <f>IF(SUM(D8:F8)=0,0,SUM(LARGE(D8:F8,1),LARGE(D8:F8,2)))</f>
        <v>80</v>
      </c>
      <c r="H8" s="23" t="s">
        <v>16</v>
      </c>
      <c r="I8" s="23">
        <v>2013</v>
      </c>
    </row>
    <row r="9" spans="1:12" ht="15" customHeight="1" x14ac:dyDescent="0.25">
      <c r="A9" s="21">
        <f>RANK(G9,G$6:G$105,0)</f>
        <v>3</v>
      </c>
      <c r="B9" s="22" t="s">
        <v>22</v>
      </c>
      <c r="C9" s="22" t="s">
        <v>20</v>
      </c>
      <c r="D9" s="23">
        <v>80</v>
      </c>
      <c r="E9" s="23">
        <v>0</v>
      </c>
      <c r="F9" s="23">
        <v>0</v>
      </c>
      <c r="G9" s="21">
        <f>IF(SUM(D9:F9)=0,0,SUM(LARGE(D9:F9,1),LARGE(D9:F9,2)))</f>
        <v>80</v>
      </c>
      <c r="H9" s="23" t="s">
        <v>16</v>
      </c>
      <c r="I9" s="23">
        <v>2013</v>
      </c>
    </row>
    <row r="10" spans="1:12" ht="15" customHeight="1" x14ac:dyDescent="0.25">
      <c r="A10" s="21">
        <f>RANK(G10,G$6:G$105,0)</f>
        <v>5</v>
      </c>
      <c r="B10" s="22" t="s">
        <v>28</v>
      </c>
      <c r="C10" s="22" t="s">
        <v>29</v>
      </c>
      <c r="D10" s="23">
        <v>70</v>
      </c>
      <c r="E10" s="23">
        <v>0</v>
      </c>
      <c r="F10" s="23">
        <v>0</v>
      </c>
      <c r="G10" s="21">
        <f>IF(SUM(D10:F10)=0,0,SUM(LARGE(D10:F10,1),LARGE(D10:F10,2)))</f>
        <v>70</v>
      </c>
      <c r="H10" s="23" t="s">
        <v>16</v>
      </c>
      <c r="I10" s="23">
        <v>2014</v>
      </c>
    </row>
    <row r="11" spans="1:12" ht="15" customHeight="1" x14ac:dyDescent="0.25">
      <c r="A11" s="21">
        <f>RANK(G11,G$6:G$105,0)</f>
        <v>5</v>
      </c>
      <c r="B11" s="22" t="s">
        <v>30</v>
      </c>
      <c r="C11" s="22" t="s">
        <v>20</v>
      </c>
      <c r="D11" s="23">
        <v>70</v>
      </c>
      <c r="E11" s="23">
        <v>0</v>
      </c>
      <c r="F11" s="23">
        <v>0</v>
      </c>
      <c r="G11" s="21">
        <f>IF(SUM(D11:F11)=0,0,SUM(LARGE(D11:F11,1),LARGE(D11:F11,2)))</f>
        <v>70</v>
      </c>
      <c r="H11" s="23" t="s">
        <v>16</v>
      </c>
      <c r="I11" s="23">
        <v>2013</v>
      </c>
    </row>
    <row r="12" spans="1:12" ht="15" customHeight="1" x14ac:dyDescent="0.25">
      <c r="A12" s="21">
        <f>RANK(G12,G$6:G$105,0)</f>
        <v>7</v>
      </c>
      <c r="B12" s="22" t="s">
        <v>23</v>
      </c>
      <c r="C12" s="22" t="s">
        <v>24</v>
      </c>
      <c r="D12" s="23">
        <v>60</v>
      </c>
      <c r="E12" s="23">
        <v>0</v>
      </c>
      <c r="F12" s="23">
        <v>0</v>
      </c>
      <c r="G12" s="21">
        <f>IF(SUM(D12:F12)=0,0,SUM(LARGE(D12:F12,1),LARGE(D12:F12,2)))</f>
        <v>60</v>
      </c>
      <c r="H12" s="23" t="s">
        <v>25</v>
      </c>
      <c r="I12" s="23">
        <v>2014</v>
      </c>
    </row>
    <row r="13" spans="1:12" ht="15" customHeight="1" x14ac:dyDescent="0.25">
      <c r="A13" s="21">
        <f>RANK(G13,G$6:G$105,0)</f>
        <v>7</v>
      </c>
      <c r="B13" s="22" t="s">
        <v>26</v>
      </c>
      <c r="C13" s="22" t="s">
        <v>27</v>
      </c>
      <c r="D13" s="23">
        <v>60</v>
      </c>
      <c r="E13" s="23">
        <v>0</v>
      </c>
      <c r="F13" s="23">
        <v>0</v>
      </c>
      <c r="G13" s="21">
        <f>IF(SUM(D13:F13)=0,0,SUM(LARGE(D13:F13,1),LARGE(D13:F13,2)))</f>
        <v>60</v>
      </c>
      <c r="H13" s="23" t="s">
        <v>25</v>
      </c>
      <c r="I13" s="23">
        <v>2013</v>
      </c>
    </row>
    <row r="14" spans="1:12" ht="15" customHeight="1" x14ac:dyDescent="0.25">
      <c r="A14" s="21">
        <f>RANK(G14,G$6:G$105,0)</f>
        <v>9</v>
      </c>
      <c r="B14" s="22" t="s">
        <v>40</v>
      </c>
      <c r="C14" s="22" t="s">
        <v>41</v>
      </c>
      <c r="D14" s="23">
        <v>50</v>
      </c>
      <c r="E14" s="23">
        <v>0</v>
      </c>
      <c r="F14" s="23">
        <v>0</v>
      </c>
      <c r="G14" s="21">
        <f>IF(SUM(D14:F14)=0,0,SUM(LARGE(D14:F14,1),LARGE(D14:F14,2)))</f>
        <v>50</v>
      </c>
      <c r="H14" s="23" t="s">
        <v>33</v>
      </c>
      <c r="I14" s="23">
        <v>2013</v>
      </c>
    </row>
    <row r="15" spans="1:12" ht="15" customHeight="1" x14ac:dyDescent="0.25">
      <c r="A15" s="21">
        <f>RANK(G15,G$6:G$105,0)</f>
        <v>9</v>
      </c>
      <c r="B15" s="22" t="s">
        <v>31</v>
      </c>
      <c r="C15" s="22" t="s">
        <v>32</v>
      </c>
      <c r="D15" s="23">
        <v>50</v>
      </c>
      <c r="E15" s="23">
        <v>0</v>
      </c>
      <c r="F15" s="23">
        <v>0</v>
      </c>
      <c r="G15" s="21">
        <f>IF(SUM(D15:F15)=0,0,SUM(LARGE(D15:F15,1),LARGE(D15:F15,2)))</f>
        <v>50</v>
      </c>
      <c r="H15" s="23" t="s">
        <v>33</v>
      </c>
      <c r="I15" s="23">
        <v>2012</v>
      </c>
    </row>
  </sheetData>
  <sortState xmlns:xlrd2="http://schemas.microsoft.com/office/spreadsheetml/2017/richdata2" ref="B6:K15">
    <sortCondition descending="1" ref="G6"/>
    <sortCondition descending="1" ref="D6"/>
    <sortCondition descending="1" ref="C6"/>
  </sortState>
  <mergeCells count="3">
    <mergeCell ref="A2:I2"/>
    <mergeCell ref="A3:C5"/>
    <mergeCell ref="G3:I4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E0761-BCDC-4760-90C2-266F2596515F}">
  <sheetPr codeName="Sheet8"/>
  <dimension ref="A1:L23"/>
  <sheetViews>
    <sheetView workbookViewId="0"/>
  </sheetViews>
  <sheetFormatPr defaultColWidth="8.88671875" defaultRowHeight="13.2" x14ac:dyDescent="0.25"/>
  <cols>
    <col min="1" max="1" width="4.33203125" style="1" customWidth="1"/>
    <col min="2" max="3" width="17.109375" style="1" customWidth="1"/>
    <col min="4" max="6" width="14.33203125" style="2" customWidth="1"/>
    <col min="7" max="7" width="15.6640625" style="1" customWidth="1"/>
    <col min="8" max="8" width="30" style="1" customWidth="1"/>
    <col min="9" max="9" width="10.6640625" style="3" customWidth="1"/>
    <col min="10" max="10" width="9.88671875" style="1" customWidth="1"/>
    <col min="11" max="11" width="17.44140625" style="1" customWidth="1"/>
    <col min="12" max="12" width="15.6640625" style="1" customWidth="1"/>
    <col min="13" max="16384" width="8.88671875" style="1"/>
  </cols>
  <sheetData>
    <row r="1" spans="1:12" ht="15" customHeight="1" x14ac:dyDescent="0.25"/>
    <row r="2" spans="1:12" s="8" customFormat="1" ht="37.5" customHeight="1" x14ac:dyDescent="0.25">
      <c r="A2" s="24" t="s">
        <v>7</v>
      </c>
      <c r="B2" s="24"/>
      <c r="C2" s="24"/>
      <c r="D2" s="24"/>
      <c r="E2" s="24"/>
      <c r="F2" s="24"/>
      <c r="G2" s="24"/>
      <c r="H2" s="24"/>
      <c r="I2" s="24"/>
      <c r="J2" s="7"/>
      <c r="K2" s="7"/>
      <c r="L2" s="1"/>
    </row>
    <row r="3" spans="1:12" s="14" customFormat="1" ht="15" customHeight="1" x14ac:dyDescent="0.3">
      <c r="A3" s="9" t="s">
        <v>105</v>
      </c>
      <c r="B3" s="9"/>
      <c r="C3" s="9"/>
      <c r="D3" s="10" t="s">
        <v>0</v>
      </c>
      <c r="E3" s="10" t="s">
        <v>2</v>
      </c>
      <c r="F3" s="10" t="s">
        <v>122</v>
      </c>
      <c r="G3" s="11"/>
      <c r="H3" s="12"/>
      <c r="I3" s="13"/>
    </row>
    <row r="4" spans="1:12" s="14" customFormat="1" ht="15" customHeight="1" x14ac:dyDescent="0.3">
      <c r="A4" s="9"/>
      <c r="B4" s="9"/>
      <c r="C4" s="9"/>
      <c r="D4" s="15" t="s">
        <v>106</v>
      </c>
      <c r="E4" s="15"/>
      <c r="F4" s="15"/>
      <c r="G4" s="16"/>
      <c r="H4" s="17"/>
      <c r="I4" s="18"/>
    </row>
    <row r="5" spans="1:12" s="14" customFormat="1" ht="15" customHeight="1" x14ac:dyDescent="0.3">
      <c r="A5" s="9"/>
      <c r="B5" s="9"/>
      <c r="C5" s="9"/>
      <c r="D5" s="19">
        <v>46081</v>
      </c>
      <c r="E5" s="19"/>
      <c r="F5" s="19"/>
      <c r="G5" s="20" t="s">
        <v>4</v>
      </c>
      <c r="H5" s="20" t="s">
        <v>5</v>
      </c>
      <c r="I5" s="20" t="s">
        <v>6</v>
      </c>
    </row>
    <row r="6" spans="1:12" ht="15" customHeight="1" x14ac:dyDescent="0.25">
      <c r="A6" s="21">
        <f>RANK(G6,G$6:G$105,0)</f>
        <v>1</v>
      </c>
      <c r="B6" s="22" t="s">
        <v>70</v>
      </c>
      <c r="C6" s="22" t="s">
        <v>71</v>
      </c>
      <c r="D6" s="23">
        <v>100</v>
      </c>
      <c r="E6" s="23">
        <v>0</v>
      </c>
      <c r="F6" s="23">
        <v>0</v>
      </c>
      <c r="G6" s="21">
        <f>IF(SUM(D6:F6)=0,0,SUM(LARGE(D6:F6,1),LARGE(D6:F6,2)))</f>
        <v>100</v>
      </c>
      <c r="H6" s="23" t="s">
        <v>21</v>
      </c>
      <c r="I6" s="23">
        <v>2015</v>
      </c>
    </row>
    <row r="7" spans="1:12" ht="15" customHeight="1" x14ac:dyDescent="0.25">
      <c r="A7" s="21">
        <f>RANK(G7,G$6:G$105,0)</f>
        <v>1</v>
      </c>
      <c r="B7" s="22" t="s">
        <v>51</v>
      </c>
      <c r="C7" s="22" t="s">
        <v>52</v>
      </c>
      <c r="D7" s="23">
        <v>100</v>
      </c>
      <c r="E7" s="23">
        <v>0</v>
      </c>
      <c r="F7" s="23">
        <v>0</v>
      </c>
      <c r="G7" s="21">
        <f>IF(SUM(D7:F7)=0,0,SUM(LARGE(D7:F7,1),LARGE(D7:F7,2)))</f>
        <v>100</v>
      </c>
      <c r="H7" s="23" t="s">
        <v>21</v>
      </c>
      <c r="I7" s="23">
        <v>2012</v>
      </c>
    </row>
    <row r="8" spans="1:12" ht="15" customHeight="1" x14ac:dyDescent="0.25">
      <c r="A8" s="21">
        <f>RANK(G8,G$6:G$105,0)</f>
        <v>3</v>
      </c>
      <c r="B8" s="22" t="s">
        <v>60</v>
      </c>
      <c r="C8" s="22" t="s">
        <v>61</v>
      </c>
      <c r="D8" s="23">
        <v>80</v>
      </c>
      <c r="E8" s="23">
        <v>0</v>
      </c>
      <c r="F8" s="23">
        <v>0</v>
      </c>
      <c r="G8" s="21">
        <f>IF(SUM(D8:F8)=0,0,SUM(LARGE(D8:F8,1),LARGE(D8:F8,2)))</f>
        <v>80</v>
      </c>
      <c r="H8" s="23" t="s">
        <v>55</v>
      </c>
      <c r="I8" s="23">
        <v>2012</v>
      </c>
    </row>
    <row r="9" spans="1:12" ht="15" customHeight="1" x14ac:dyDescent="0.25">
      <c r="A9" s="21">
        <f>RANK(G9,G$6:G$105,0)</f>
        <v>3</v>
      </c>
      <c r="B9" s="22" t="s">
        <v>53</v>
      </c>
      <c r="C9" s="22" t="s">
        <v>54</v>
      </c>
      <c r="D9" s="23">
        <v>80</v>
      </c>
      <c r="E9" s="23">
        <v>0</v>
      </c>
      <c r="F9" s="23">
        <v>0</v>
      </c>
      <c r="G9" s="21">
        <f>IF(SUM(D9:F9)=0,0,SUM(LARGE(D9:F9,1),LARGE(D9:F9,2)))</f>
        <v>80</v>
      </c>
      <c r="H9" s="23" t="s">
        <v>55</v>
      </c>
      <c r="I9" s="23">
        <v>2012</v>
      </c>
    </row>
    <row r="10" spans="1:12" ht="15" customHeight="1" x14ac:dyDescent="0.25">
      <c r="A10" s="21">
        <f>RANK(G10,G$6:G$105,0)</f>
        <v>5</v>
      </c>
      <c r="B10" s="22" t="s">
        <v>83</v>
      </c>
      <c r="C10" s="22" t="s">
        <v>84</v>
      </c>
      <c r="D10" s="23">
        <v>70</v>
      </c>
      <c r="E10" s="23">
        <v>0</v>
      </c>
      <c r="F10" s="23">
        <v>0</v>
      </c>
      <c r="G10" s="21">
        <f>IF(SUM(D10:F10)=0,0,SUM(LARGE(D10:F10,1),LARGE(D10:F10,2)))</f>
        <v>70</v>
      </c>
      <c r="H10" s="23" t="s">
        <v>16</v>
      </c>
      <c r="I10" s="23">
        <v>2013</v>
      </c>
    </row>
    <row r="11" spans="1:12" ht="15" customHeight="1" x14ac:dyDescent="0.25">
      <c r="A11" s="21">
        <f>RANK(G11,G$6:G$105,0)</f>
        <v>5</v>
      </c>
      <c r="B11" s="22" t="s">
        <v>76</v>
      </c>
      <c r="C11" s="22" t="s">
        <v>52</v>
      </c>
      <c r="D11" s="23">
        <v>70</v>
      </c>
      <c r="E11" s="23">
        <v>0</v>
      </c>
      <c r="F11" s="23">
        <v>0</v>
      </c>
      <c r="G11" s="21">
        <f>IF(SUM(D11:F11)=0,0,SUM(LARGE(D11:F11,1),LARGE(D11:F11,2)))</f>
        <v>70</v>
      </c>
      <c r="H11" s="23" t="s">
        <v>77</v>
      </c>
      <c r="I11" s="23">
        <v>2013</v>
      </c>
    </row>
    <row r="12" spans="1:12" ht="15" customHeight="1" x14ac:dyDescent="0.25">
      <c r="A12" s="21">
        <f>RANK(G12,G$6:G$105,0)</f>
        <v>7</v>
      </c>
      <c r="B12" s="22" t="s">
        <v>58</v>
      </c>
      <c r="C12" s="22" t="s">
        <v>59</v>
      </c>
      <c r="D12" s="23">
        <v>60</v>
      </c>
      <c r="E12" s="23">
        <v>0</v>
      </c>
      <c r="F12" s="23">
        <v>0</v>
      </c>
      <c r="G12" s="21">
        <f>IF(SUM(D12:F12)=0,0,SUM(LARGE(D12:F12,1),LARGE(D12:F12,2)))</f>
        <v>60</v>
      </c>
      <c r="H12" s="23" t="s">
        <v>39</v>
      </c>
      <c r="I12" s="23">
        <v>2012</v>
      </c>
    </row>
    <row r="13" spans="1:12" ht="15" customHeight="1" x14ac:dyDescent="0.25">
      <c r="A13" s="21">
        <f>RANK(G13,G$6:G$105,0)</f>
        <v>7</v>
      </c>
      <c r="B13" s="22" t="s">
        <v>44</v>
      </c>
      <c r="C13" s="22" t="s">
        <v>59</v>
      </c>
      <c r="D13" s="23">
        <v>60</v>
      </c>
      <c r="E13" s="23">
        <v>0</v>
      </c>
      <c r="F13" s="23">
        <v>0</v>
      </c>
      <c r="G13" s="21">
        <f>IF(SUM(D13:F13)=0,0,SUM(LARGE(D13:F13,1),LARGE(D13:F13,2)))</f>
        <v>60</v>
      </c>
      <c r="H13" s="23" t="s">
        <v>13</v>
      </c>
      <c r="I13" s="23">
        <v>2013</v>
      </c>
    </row>
    <row r="14" spans="1:12" ht="15" customHeight="1" x14ac:dyDescent="0.25">
      <c r="A14" s="21">
        <f>RANK(G14,G$6:G$105,0)</f>
        <v>9</v>
      </c>
      <c r="B14" s="22" t="s">
        <v>66</v>
      </c>
      <c r="C14" s="22" t="s">
        <v>67</v>
      </c>
      <c r="D14" s="23">
        <v>50</v>
      </c>
      <c r="E14" s="23">
        <v>0</v>
      </c>
      <c r="F14" s="23">
        <v>0</v>
      </c>
      <c r="G14" s="21">
        <f>IF(SUM(D14:F14)=0,0,SUM(LARGE(D14:F14,1),LARGE(D14:F14,2)))</f>
        <v>50</v>
      </c>
      <c r="H14" s="23" t="s">
        <v>13</v>
      </c>
      <c r="I14" s="23">
        <v>2013</v>
      </c>
    </row>
    <row r="15" spans="1:12" ht="15" customHeight="1" x14ac:dyDescent="0.25">
      <c r="A15" s="21">
        <f>RANK(G15,G$6:G$105,0)</f>
        <v>9</v>
      </c>
      <c r="B15" s="22" t="s">
        <v>64</v>
      </c>
      <c r="C15" s="22" t="s">
        <v>65</v>
      </c>
      <c r="D15" s="23">
        <v>50</v>
      </c>
      <c r="E15" s="23">
        <v>0</v>
      </c>
      <c r="F15" s="23">
        <v>0</v>
      </c>
      <c r="G15" s="21">
        <f>IF(SUM(D15:F15)=0,0,SUM(LARGE(D15:F15,1),LARGE(D15:F15,2)))</f>
        <v>50</v>
      </c>
      <c r="H15" s="23" t="s">
        <v>13</v>
      </c>
      <c r="I15" s="23">
        <v>2013</v>
      </c>
    </row>
    <row r="16" spans="1:12" ht="15" customHeight="1" x14ac:dyDescent="0.25">
      <c r="A16" s="21">
        <f>RANK(G16,G$6:G$105,0)</f>
        <v>11</v>
      </c>
      <c r="B16" s="22" t="s">
        <v>78</v>
      </c>
      <c r="C16" s="22" t="s">
        <v>79</v>
      </c>
      <c r="D16" s="23">
        <v>45</v>
      </c>
      <c r="E16" s="23">
        <v>0</v>
      </c>
      <c r="F16" s="23">
        <v>0</v>
      </c>
      <c r="G16" s="21">
        <f>IF(SUM(D16:F16)=0,0,SUM(LARGE(D16:F16,1),LARGE(D16:F16,2)))</f>
        <v>45</v>
      </c>
      <c r="H16" s="23" t="s">
        <v>25</v>
      </c>
      <c r="I16" s="23">
        <v>2014</v>
      </c>
    </row>
    <row r="17" spans="1:9" ht="15" customHeight="1" x14ac:dyDescent="0.25">
      <c r="A17" s="21">
        <f>RANK(G17,G$6:G$105,0)</f>
        <v>11</v>
      </c>
      <c r="B17" s="22" t="s">
        <v>74</v>
      </c>
      <c r="C17" s="22" t="s">
        <v>75</v>
      </c>
      <c r="D17" s="23">
        <v>45</v>
      </c>
      <c r="E17" s="23">
        <v>0</v>
      </c>
      <c r="F17" s="23">
        <v>0</v>
      </c>
      <c r="G17" s="21">
        <f>IF(SUM(D17:F17)=0,0,SUM(LARGE(D17:F17,1),LARGE(D17:F17,2)))</f>
        <v>45</v>
      </c>
      <c r="H17" s="23" t="s">
        <v>25</v>
      </c>
      <c r="I17" s="23">
        <v>2013</v>
      </c>
    </row>
    <row r="18" spans="1:9" ht="15" customHeight="1" x14ac:dyDescent="0.25">
      <c r="A18" s="21">
        <f>RANK(G18,G$6:G$105,0)</f>
        <v>13</v>
      </c>
      <c r="B18" s="22" t="s">
        <v>72</v>
      </c>
      <c r="C18" s="22" t="s">
        <v>73</v>
      </c>
      <c r="D18" s="23">
        <v>41</v>
      </c>
      <c r="E18" s="23">
        <v>0</v>
      </c>
      <c r="F18" s="23">
        <v>0</v>
      </c>
      <c r="G18" s="21">
        <f>IF(SUM(D18:F18)=0,0,SUM(LARGE(D18:F18,1),LARGE(D18:F18,2)))</f>
        <v>41</v>
      </c>
      <c r="H18" s="23" t="s">
        <v>13</v>
      </c>
      <c r="I18" s="23">
        <v>2012</v>
      </c>
    </row>
    <row r="19" spans="1:9" ht="15" customHeight="1" x14ac:dyDescent="0.25">
      <c r="A19" s="21">
        <f>RANK(G19,G$6:G$105,0)</f>
        <v>13</v>
      </c>
      <c r="B19" s="22" t="s">
        <v>68</v>
      </c>
      <c r="C19" s="22" t="s">
        <v>69</v>
      </c>
      <c r="D19" s="23">
        <v>41</v>
      </c>
      <c r="E19" s="23">
        <v>0</v>
      </c>
      <c r="F19" s="23">
        <v>0</v>
      </c>
      <c r="G19" s="21">
        <f>IF(SUM(D19:F19)=0,0,SUM(LARGE(D19:F19,1),LARGE(D19:F19,2)))</f>
        <v>41</v>
      </c>
      <c r="H19" s="23" t="s">
        <v>13</v>
      </c>
      <c r="I19" s="23">
        <v>2012</v>
      </c>
    </row>
    <row r="20" spans="1:9" ht="15" customHeight="1" x14ac:dyDescent="0.25">
      <c r="A20" s="21">
        <f>RANK(G20,G$6:G$105,0)</f>
        <v>15</v>
      </c>
      <c r="B20" s="22" t="s">
        <v>87</v>
      </c>
      <c r="C20" s="22" t="s">
        <v>88</v>
      </c>
      <c r="D20" s="23">
        <v>38</v>
      </c>
      <c r="E20" s="23">
        <v>0</v>
      </c>
      <c r="F20" s="23">
        <v>0</v>
      </c>
      <c r="G20" s="21">
        <f>IF(SUM(D20:F20)=0,0,SUM(LARGE(D20:F20,1),LARGE(D20:F20,2)))</f>
        <v>38</v>
      </c>
      <c r="H20" s="23" t="s">
        <v>89</v>
      </c>
      <c r="I20" s="23">
        <v>2013</v>
      </c>
    </row>
    <row r="21" spans="1:9" ht="15" customHeight="1" x14ac:dyDescent="0.25">
      <c r="A21" s="21">
        <f>RANK(G21,G$6:G$105,0)</f>
        <v>15</v>
      </c>
      <c r="B21" s="22" t="s">
        <v>92</v>
      </c>
      <c r="C21" s="22" t="s">
        <v>59</v>
      </c>
      <c r="D21" s="23">
        <v>38</v>
      </c>
      <c r="E21" s="23">
        <v>0</v>
      </c>
      <c r="F21" s="23">
        <v>0</v>
      </c>
      <c r="G21" s="21">
        <f>IF(SUM(D21:F21)=0,0,SUM(LARGE(D21:F21,1),LARGE(D21:F21,2)))</f>
        <v>38</v>
      </c>
      <c r="H21" s="23" t="s">
        <v>89</v>
      </c>
      <c r="I21" s="23">
        <v>2013</v>
      </c>
    </row>
    <row r="22" spans="1:9" ht="15" customHeight="1" x14ac:dyDescent="0.25">
      <c r="A22" s="21">
        <f>RANK(G22,G$6:G$105,0)</f>
        <v>17</v>
      </c>
      <c r="B22" s="22" t="s">
        <v>81</v>
      </c>
      <c r="C22" s="22" t="s">
        <v>82</v>
      </c>
      <c r="D22" s="23">
        <v>35</v>
      </c>
      <c r="E22" s="23">
        <v>0</v>
      </c>
      <c r="F22" s="23">
        <v>0</v>
      </c>
      <c r="G22" s="21">
        <f>IF(SUM(D22:F22)=0,0,SUM(LARGE(D22:F22,1),LARGE(D22:F22,2)))</f>
        <v>35</v>
      </c>
      <c r="H22" s="23" t="s">
        <v>43</v>
      </c>
      <c r="I22" s="23">
        <v>2012</v>
      </c>
    </row>
    <row r="23" spans="1:9" ht="15" customHeight="1" x14ac:dyDescent="0.25">
      <c r="A23" s="21">
        <f>RANK(G23,G$6:G$105,0)</f>
        <v>17</v>
      </c>
      <c r="B23" s="22" t="s">
        <v>80</v>
      </c>
      <c r="C23" s="22" t="s">
        <v>59</v>
      </c>
      <c r="D23" s="23">
        <v>35</v>
      </c>
      <c r="E23" s="23">
        <v>0</v>
      </c>
      <c r="F23" s="23">
        <v>0</v>
      </c>
      <c r="G23" s="21">
        <f>IF(SUM(D23:F23)=0,0,SUM(LARGE(D23:F23,1),LARGE(D23:F23,2)))</f>
        <v>35</v>
      </c>
      <c r="H23" s="23" t="s">
        <v>43</v>
      </c>
      <c r="I23" s="23">
        <v>2013</v>
      </c>
    </row>
  </sheetData>
  <sortState xmlns:xlrd2="http://schemas.microsoft.com/office/spreadsheetml/2017/richdata2" ref="B6:K23">
    <sortCondition descending="1" ref="G6"/>
    <sortCondition descending="1" ref="D6"/>
    <sortCondition descending="1" ref="C6"/>
  </sortState>
  <mergeCells count="3">
    <mergeCell ref="A2:I2"/>
    <mergeCell ref="A3:C5"/>
    <mergeCell ref="G3:I4"/>
  </mergeCells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F136B-5FF2-47DA-BD1D-CEB997AF4576}">
  <sheetPr codeName="Sheet9"/>
  <dimension ref="A1:L27"/>
  <sheetViews>
    <sheetView workbookViewId="0"/>
  </sheetViews>
  <sheetFormatPr defaultColWidth="8.88671875" defaultRowHeight="13.2" x14ac:dyDescent="0.25"/>
  <cols>
    <col min="1" max="1" width="4.33203125" style="1" customWidth="1"/>
    <col min="2" max="3" width="17.109375" style="1" customWidth="1"/>
    <col min="4" max="6" width="14.33203125" style="2" customWidth="1"/>
    <col min="7" max="7" width="15.6640625" style="1" customWidth="1"/>
    <col min="8" max="8" width="30" style="1" customWidth="1"/>
    <col min="9" max="9" width="10.6640625" style="3" customWidth="1"/>
    <col min="10" max="10" width="9.88671875" style="1" customWidth="1"/>
    <col min="11" max="11" width="17.44140625" style="1" customWidth="1"/>
    <col min="12" max="12" width="15.6640625" style="1" customWidth="1"/>
    <col min="13" max="16384" width="8.88671875" style="1"/>
  </cols>
  <sheetData>
    <row r="1" spans="1:12" ht="15" customHeight="1" x14ac:dyDescent="0.25"/>
    <row r="2" spans="1:12" s="8" customFormat="1" ht="37.5" customHeight="1" x14ac:dyDescent="0.25">
      <c r="A2" s="24" t="s">
        <v>7</v>
      </c>
      <c r="B2" s="24"/>
      <c r="C2" s="24"/>
      <c r="D2" s="24"/>
      <c r="E2" s="24"/>
      <c r="F2" s="24"/>
      <c r="G2" s="24"/>
      <c r="H2" s="24"/>
      <c r="I2" s="24"/>
      <c r="J2" s="7"/>
      <c r="K2" s="7"/>
      <c r="L2" s="1"/>
    </row>
    <row r="3" spans="1:12" s="14" customFormat="1" ht="15" customHeight="1" x14ac:dyDescent="0.3">
      <c r="A3" s="9" t="s">
        <v>107</v>
      </c>
      <c r="B3" s="9"/>
      <c r="C3" s="9"/>
      <c r="D3" s="10" t="s">
        <v>1</v>
      </c>
      <c r="E3" s="10" t="s">
        <v>3</v>
      </c>
      <c r="F3" s="10" t="s">
        <v>122</v>
      </c>
      <c r="G3" s="11"/>
      <c r="H3" s="12"/>
      <c r="I3" s="13"/>
    </row>
    <row r="4" spans="1:12" s="14" customFormat="1" ht="15" customHeight="1" x14ac:dyDescent="0.3">
      <c r="A4" s="9"/>
      <c r="B4" s="9"/>
      <c r="C4" s="9"/>
      <c r="D4" s="15" t="s">
        <v>10</v>
      </c>
      <c r="E4" s="15"/>
      <c r="F4" s="15"/>
      <c r="G4" s="16"/>
      <c r="H4" s="17"/>
      <c r="I4" s="18"/>
    </row>
    <row r="5" spans="1:12" s="14" customFormat="1" ht="15" customHeight="1" x14ac:dyDescent="0.3">
      <c r="A5" s="9"/>
      <c r="B5" s="9"/>
      <c r="C5" s="9"/>
      <c r="D5" s="19">
        <v>46123</v>
      </c>
      <c r="E5" s="19"/>
      <c r="F5" s="19"/>
      <c r="G5" s="20" t="s">
        <v>4</v>
      </c>
      <c r="H5" s="20" t="s">
        <v>5</v>
      </c>
      <c r="I5" s="20" t="s">
        <v>6</v>
      </c>
    </row>
    <row r="6" spans="1:12" ht="15" customHeight="1" x14ac:dyDescent="0.25">
      <c r="A6" s="21">
        <f>RANK(G6,G$6:G$105,0)</f>
        <v>1</v>
      </c>
      <c r="B6" s="22" t="s">
        <v>108</v>
      </c>
      <c r="C6" s="22" t="s">
        <v>109</v>
      </c>
      <c r="D6" s="23">
        <v>100</v>
      </c>
      <c r="E6" s="23">
        <v>0</v>
      </c>
      <c r="F6" s="23">
        <v>0</v>
      </c>
      <c r="G6" s="21">
        <f>IF(SUM(D6:F6)=0,0,SUM(LARGE(D6:F6,1),LARGE(D6:F6,2)))</f>
        <v>100</v>
      </c>
      <c r="H6" s="23" t="s">
        <v>13</v>
      </c>
      <c r="I6" s="23">
        <v>2012</v>
      </c>
    </row>
    <row r="7" spans="1:12" ht="15" customHeight="1" x14ac:dyDescent="0.25">
      <c r="A7" s="21">
        <f>RANK(G7,G$6:G$105,0)</f>
        <v>1</v>
      </c>
      <c r="B7" s="22" t="s">
        <v>11</v>
      </c>
      <c r="C7" s="22" t="s">
        <v>12</v>
      </c>
      <c r="D7" s="23">
        <v>100</v>
      </c>
      <c r="E7" s="23">
        <v>0</v>
      </c>
      <c r="F7" s="23">
        <v>0</v>
      </c>
      <c r="G7" s="21">
        <f>IF(SUM(D7:F7)=0,0,SUM(LARGE(D7:F7,1),LARGE(D7:F7,2)))</f>
        <v>100</v>
      </c>
      <c r="H7" s="23" t="s">
        <v>13</v>
      </c>
      <c r="I7" s="23">
        <v>2012</v>
      </c>
    </row>
    <row r="8" spans="1:12" ht="15" customHeight="1" x14ac:dyDescent="0.25">
      <c r="A8" s="21">
        <f>RANK(G8,G$6:G$105,0)</f>
        <v>3</v>
      </c>
      <c r="B8" s="22" t="s">
        <v>17</v>
      </c>
      <c r="C8" s="22" t="s">
        <v>18</v>
      </c>
      <c r="D8" s="23">
        <v>80</v>
      </c>
      <c r="E8" s="23">
        <v>0</v>
      </c>
      <c r="F8" s="23">
        <v>0</v>
      </c>
      <c r="G8" s="21">
        <f>IF(SUM(D8:F8)=0,0,SUM(LARGE(D8:F8,1),LARGE(D8:F8,2)))</f>
        <v>80</v>
      </c>
      <c r="H8" s="23" t="s">
        <v>16</v>
      </c>
      <c r="I8" s="23">
        <v>2013</v>
      </c>
    </row>
    <row r="9" spans="1:12" ht="15" customHeight="1" x14ac:dyDescent="0.25">
      <c r="A9" s="21">
        <f>RANK(G9,G$6:G$105,0)</f>
        <v>3</v>
      </c>
      <c r="B9" s="22" t="s">
        <v>70</v>
      </c>
      <c r="C9" s="22" t="s">
        <v>71</v>
      </c>
      <c r="D9" s="23">
        <v>80</v>
      </c>
      <c r="E9" s="23">
        <v>0</v>
      </c>
      <c r="F9" s="23">
        <v>0</v>
      </c>
      <c r="G9" s="21">
        <f>IF(SUM(D9:F9)=0,0,SUM(LARGE(D9:F9,1),LARGE(D9:F9,2)))</f>
        <v>80</v>
      </c>
      <c r="H9" s="23" t="s">
        <v>21</v>
      </c>
      <c r="I9" s="23">
        <v>2015</v>
      </c>
    </row>
    <row r="10" spans="1:12" ht="15" customHeight="1" x14ac:dyDescent="0.25">
      <c r="A10" s="21">
        <f>RANK(G10,G$6:G$105,0)</f>
        <v>5</v>
      </c>
      <c r="B10" s="22" t="s">
        <v>28</v>
      </c>
      <c r="C10" s="22" t="s">
        <v>29</v>
      </c>
      <c r="D10" s="23">
        <v>70</v>
      </c>
      <c r="E10" s="23">
        <v>0</v>
      </c>
      <c r="F10" s="23">
        <v>0</v>
      </c>
      <c r="G10" s="21">
        <f>IF(SUM(D10:F10)=0,0,SUM(LARGE(D10:F10,1),LARGE(D10:F10,2)))</f>
        <v>70</v>
      </c>
      <c r="H10" s="23" t="s">
        <v>16</v>
      </c>
      <c r="I10" s="23">
        <v>2014</v>
      </c>
    </row>
    <row r="11" spans="1:12" ht="15" customHeight="1" x14ac:dyDescent="0.25">
      <c r="A11" s="21">
        <f>RANK(G11,G$6:G$105,0)</f>
        <v>5</v>
      </c>
      <c r="B11" s="22" t="s">
        <v>95</v>
      </c>
      <c r="C11" s="22" t="s">
        <v>96</v>
      </c>
      <c r="D11" s="23">
        <v>70</v>
      </c>
      <c r="E11" s="23">
        <v>0</v>
      </c>
      <c r="F11" s="23">
        <v>0</v>
      </c>
      <c r="G11" s="21">
        <f>IF(SUM(D11:F11)=0,0,SUM(LARGE(D11:F11,1),LARGE(D11:F11,2)))</f>
        <v>70</v>
      </c>
      <c r="H11" s="23" t="s">
        <v>16</v>
      </c>
      <c r="I11" s="23">
        <v>2014</v>
      </c>
    </row>
    <row r="12" spans="1:12" ht="15" customHeight="1" x14ac:dyDescent="0.25">
      <c r="A12" s="21">
        <f>RANK(G12,G$6:G$105,0)</f>
        <v>7</v>
      </c>
      <c r="B12" s="22" t="s">
        <v>34</v>
      </c>
      <c r="C12" s="22" t="s">
        <v>35</v>
      </c>
      <c r="D12" s="23">
        <v>60</v>
      </c>
      <c r="E12" s="23">
        <v>0</v>
      </c>
      <c r="F12" s="23">
        <v>0</v>
      </c>
      <c r="G12" s="21">
        <f>IF(SUM(D12:F12)=0,0,SUM(LARGE(D12:F12,1),LARGE(D12:F12,2)))</f>
        <v>60</v>
      </c>
      <c r="H12" s="23" t="s">
        <v>36</v>
      </c>
      <c r="I12" s="23">
        <v>2012</v>
      </c>
    </row>
    <row r="13" spans="1:12" ht="15" customHeight="1" x14ac:dyDescent="0.25">
      <c r="A13" s="21">
        <f>RANK(G13,G$6:G$105,0)</f>
        <v>7</v>
      </c>
      <c r="B13" s="22" t="s">
        <v>56</v>
      </c>
      <c r="C13" s="22" t="s">
        <v>57</v>
      </c>
      <c r="D13" s="23">
        <v>60</v>
      </c>
      <c r="E13" s="23">
        <v>0</v>
      </c>
      <c r="F13" s="23">
        <v>0</v>
      </c>
      <c r="G13" s="21">
        <f>IF(SUM(D13:F13)=0,0,SUM(LARGE(D13:F13,1),LARGE(D13:F13,2)))</f>
        <v>60</v>
      </c>
      <c r="H13" s="23" t="s">
        <v>36</v>
      </c>
      <c r="I13" s="23">
        <v>2012</v>
      </c>
    </row>
    <row r="14" spans="1:12" ht="15" customHeight="1" x14ac:dyDescent="0.25">
      <c r="A14" s="21">
        <f>RANK(G14,G$6:G$105,0)</f>
        <v>9</v>
      </c>
      <c r="B14" s="22" t="s">
        <v>14</v>
      </c>
      <c r="C14" s="22" t="s">
        <v>15</v>
      </c>
      <c r="D14" s="23">
        <v>50</v>
      </c>
      <c r="E14" s="23">
        <v>0</v>
      </c>
      <c r="F14" s="23">
        <v>0</v>
      </c>
      <c r="G14" s="21">
        <f>IF(SUM(D14:F14)=0,0,SUM(LARGE(D14:F14,1),LARGE(D14:F14,2)))</f>
        <v>50</v>
      </c>
      <c r="H14" s="23" t="s">
        <v>16</v>
      </c>
      <c r="I14" s="23">
        <v>2012</v>
      </c>
    </row>
    <row r="15" spans="1:12" ht="15" customHeight="1" x14ac:dyDescent="0.25">
      <c r="A15" s="21">
        <f>RANK(G15,G$6:G$105,0)</f>
        <v>9</v>
      </c>
      <c r="B15" s="22" t="s">
        <v>76</v>
      </c>
      <c r="C15" s="22" t="s">
        <v>52</v>
      </c>
      <c r="D15" s="23">
        <v>50</v>
      </c>
      <c r="E15" s="23">
        <v>0</v>
      </c>
      <c r="F15" s="23">
        <v>0</v>
      </c>
      <c r="G15" s="21">
        <f>IF(SUM(D15:F15)=0,0,SUM(LARGE(D15:F15,1),LARGE(D15:F15,2)))</f>
        <v>50</v>
      </c>
      <c r="H15" s="23" t="s">
        <v>77</v>
      </c>
      <c r="I15" s="23">
        <v>2013</v>
      </c>
    </row>
    <row r="16" spans="1:12" ht="15" customHeight="1" x14ac:dyDescent="0.25">
      <c r="A16" s="21">
        <f>RANK(G16,G$6:G$105,0)</f>
        <v>11</v>
      </c>
      <c r="B16" s="22" t="s">
        <v>60</v>
      </c>
      <c r="C16" s="22" t="s">
        <v>61</v>
      </c>
      <c r="D16" s="23">
        <v>45</v>
      </c>
      <c r="E16" s="23">
        <v>0</v>
      </c>
      <c r="F16" s="23">
        <v>0</v>
      </c>
      <c r="G16" s="21">
        <f>IF(SUM(D16:F16)=0,0,SUM(LARGE(D16:F16,1),LARGE(D16:F16,2)))</f>
        <v>45</v>
      </c>
      <c r="H16" s="23" t="s">
        <v>55</v>
      </c>
      <c r="I16" s="23">
        <v>2012</v>
      </c>
    </row>
    <row r="17" spans="1:9" ht="15" customHeight="1" x14ac:dyDescent="0.25">
      <c r="A17" s="21">
        <f>RANK(G17,G$6:G$105,0)</f>
        <v>11</v>
      </c>
      <c r="B17" s="22" t="s">
        <v>19</v>
      </c>
      <c r="C17" s="22" t="s">
        <v>20</v>
      </c>
      <c r="D17" s="23">
        <v>45</v>
      </c>
      <c r="E17" s="23">
        <v>0</v>
      </c>
      <c r="F17" s="23">
        <v>0</v>
      </c>
      <c r="G17" s="21">
        <f>IF(SUM(D17:F17)=0,0,SUM(LARGE(D17:F17,1),LARGE(D17:F17,2)))</f>
        <v>45</v>
      </c>
      <c r="H17" s="23" t="s">
        <v>21</v>
      </c>
      <c r="I17" s="23">
        <v>2013</v>
      </c>
    </row>
    <row r="18" spans="1:9" ht="15" customHeight="1" x14ac:dyDescent="0.25">
      <c r="A18" s="21">
        <f>RANK(G18,G$6:G$105,0)</f>
        <v>13</v>
      </c>
      <c r="B18" s="22" t="s">
        <v>90</v>
      </c>
      <c r="C18" s="22" t="s">
        <v>91</v>
      </c>
      <c r="D18" s="23">
        <v>41</v>
      </c>
      <c r="E18" s="23">
        <v>0</v>
      </c>
      <c r="F18" s="23">
        <v>0</v>
      </c>
      <c r="G18" s="21">
        <f>IF(SUM(D18:F18)=0,0,SUM(LARGE(D18:F18,1),LARGE(D18:F18,2)))</f>
        <v>41</v>
      </c>
      <c r="H18" s="23" t="s">
        <v>16</v>
      </c>
      <c r="I18" s="23">
        <v>2013</v>
      </c>
    </row>
    <row r="19" spans="1:9" ht="15" customHeight="1" x14ac:dyDescent="0.25">
      <c r="A19" s="21">
        <f>RANK(G19,G$6:G$105,0)</f>
        <v>13</v>
      </c>
      <c r="B19" s="22" t="s">
        <v>22</v>
      </c>
      <c r="C19" s="22" t="s">
        <v>20</v>
      </c>
      <c r="D19" s="23">
        <v>41</v>
      </c>
      <c r="E19" s="23">
        <v>0</v>
      </c>
      <c r="F19" s="23">
        <v>0</v>
      </c>
      <c r="G19" s="21">
        <f>IF(SUM(D19:F19)=0,0,SUM(LARGE(D19:F19,1),LARGE(D19:F19,2)))</f>
        <v>41</v>
      </c>
      <c r="H19" s="23" t="s">
        <v>16</v>
      </c>
      <c r="I19" s="23">
        <v>2013</v>
      </c>
    </row>
    <row r="20" spans="1:9" ht="15" customHeight="1" x14ac:dyDescent="0.25">
      <c r="A20" s="21">
        <f>RANK(G20,G$6:G$105,0)</f>
        <v>15</v>
      </c>
      <c r="B20" s="22" t="s">
        <v>23</v>
      </c>
      <c r="C20" s="22" t="s">
        <v>24</v>
      </c>
      <c r="D20" s="23">
        <v>38</v>
      </c>
      <c r="E20" s="23">
        <v>0</v>
      </c>
      <c r="F20" s="23">
        <v>0</v>
      </c>
      <c r="G20" s="21">
        <f>IF(SUM(D20:F20)=0,0,SUM(LARGE(D20:F20,1),LARGE(D20:F20,2)))</f>
        <v>38</v>
      </c>
      <c r="H20" s="23" t="s">
        <v>25</v>
      </c>
      <c r="I20" s="23">
        <v>2014</v>
      </c>
    </row>
    <row r="21" spans="1:9" ht="15" customHeight="1" x14ac:dyDescent="0.25">
      <c r="A21" s="21">
        <f>RANK(G21,G$6:G$105,0)</f>
        <v>15</v>
      </c>
      <c r="B21" s="22" t="s">
        <v>74</v>
      </c>
      <c r="C21" s="22" t="s">
        <v>75</v>
      </c>
      <c r="D21" s="23">
        <v>38</v>
      </c>
      <c r="E21" s="23">
        <v>0</v>
      </c>
      <c r="F21" s="23">
        <v>0</v>
      </c>
      <c r="G21" s="21">
        <f>IF(SUM(D21:F21)=0,0,SUM(LARGE(D21:F21,1),LARGE(D21:F21,2)))</f>
        <v>38</v>
      </c>
      <c r="H21" s="23" t="s">
        <v>25</v>
      </c>
      <c r="I21" s="23">
        <v>2013</v>
      </c>
    </row>
    <row r="22" spans="1:9" ht="15" customHeight="1" x14ac:dyDescent="0.25">
      <c r="A22" s="21">
        <f>RANK(G22,G$6:G$105,0)</f>
        <v>17</v>
      </c>
      <c r="B22" s="22" t="s">
        <v>83</v>
      </c>
      <c r="C22" s="22" t="s">
        <v>84</v>
      </c>
      <c r="D22" s="23">
        <v>35</v>
      </c>
      <c r="E22" s="23">
        <v>0</v>
      </c>
      <c r="F22" s="23">
        <v>0</v>
      </c>
      <c r="G22" s="21">
        <f>IF(SUM(D22:F22)=0,0,SUM(LARGE(D22:F22,1),LARGE(D22:F22,2)))</f>
        <v>35</v>
      </c>
      <c r="H22" s="23" t="s">
        <v>16</v>
      </c>
      <c r="I22" s="23">
        <v>2013</v>
      </c>
    </row>
    <row r="23" spans="1:9" ht="15" customHeight="1" x14ac:dyDescent="0.25">
      <c r="A23" s="21">
        <f>RANK(G23,G$6:G$105,0)</f>
        <v>17</v>
      </c>
      <c r="B23" s="22" t="s">
        <v>30</v>
      </c>
      <c r="C23" s="22" t="s">
        <v>20</v>
      </c>
      <c r="D23" s="23">
        <v>35</v>
      </c>
      <c r="E23" s="23">
        <v>0</v>
      </c>
      <c r="F23" s="23">
        <v>0</v>
      </c>
      <c r="G23" s="21">
        <f>IF(SUM(D23:F23)=0,0,SUM(LARGE(D23:F23,1),LARGE(D23:F23,2)))</f>
        <v>35</v>
      </c>
      <c r="H23" s="23" t="s">
        <v>16</v>
      </c>
      <c r="I23" s="23">
        <v>2013</v>
      </c>
    </row>
    <row r="24" spans="1:9" ht="15" customHeight="1" x14ac:dyDescent="0.25">
      <c r="A24" s="21">
        <f>RANK(G24,G$6:G$105,0)</f>
        <v>19</v>
      </c>
      <c r="B24" s="22" t="s">
        <v>26</v>
      </c>
      <c r="C24" s="22" t="s">
        <v>27</v>
      </c>
      <c r="D24" s="23">
        <v>32</v>
      </c>
      <c r="E24" s="23">
        <v>0</v>
      </c>
      <c r="F24" s="23">
        <v>0</v>
      </c>
      <c r="G24" s="21">
        <f>IF(SUM(D24:F24)=0,0,SUM(LARGE(D24:F24,1),LARGE(D24:F24,2)))</f>
        <v>32</v>
      </c>
      <c r="H24" s="23" t="s">
        <v>25</v>
      </c>
      <c r="I24" s="23">
        <v>2013</v>
      </c>
    </row>
    <row r="25" spans="1:9" ht="15" customHeight="1" x14ac:dyDescent="0.25">
      <c r="A25" s="21">
        <f>RANK(G25,G$6:G$105,0)</f>
        <v>19</v>
      </c>
      <c r="B25" s="22" t="s">
        <v>62</v>
      </c>
      <c r="C25" s="22" t="s">
        <v>63</v>
      </c>
      <c r="D25" s="23">
        <v>32</v>
      </c>
      <c r="E25" s="23">
        <v>0</v>
      </c>
      <c r="F25" s="23">
        <v>0</v>
      </c>
      <c r="G25" s="21">
        <f>IF(SUM(D25:F25)=0,0,SUM(LARGE(D25:F25,1),LARGE(D25:F25,2)))</f>
        <v>32</v>
      </c>
      <c r="H25" s="23" t="s">
        <v>25</v>
      </c>
      <c r="I25" s="23">
        <v>2012</v>
      </c>
    </row>
    <row r="26" spans="1:9" ht="15" customHeight="1" x14ac:dyDescent="0.25">
      <c r="A26" s="21">
        <f>RANK(G26,G$6:G$105,0)</f>
        <v>21</v>
      </c>
      <c r="B26" s="22" t="s">
        <v>44</v>
      </c>
      <c r="C26" s="22" t="s">
        <v>59</v>
      </c>
      <c r="D26" s="23">
        <v>29</v>
      </c>
      <c r="E26" s="23">
        <v>0</v>
      </c>
      <c r="F26" s="23">
        <v>0</v>
      </c>
      <c r="G26" s="21">
        <f>IF(SUM(D26:F26)=0,0,SUM(LARGE(D26:F26,1),LARGE(D26:F26,2)))</f>
        <v>29</v>
      </c>
      <c r="H26" s="23" t="s">
        <v>13</v>
      </c>
      <c r="I26" s="23">
        <v>2013</v>
      </c>
    </row>
    <row r="27" spans="1:9" ht="15" customHeight="1" x14ac:dyDescent="0.25">
      <c r="A27" s="21">
        <f>RANK(G27,G$6:G$105,0)</f>
        <v>21</v>
      </c>
      <c r="B27" s="22" t="s">
        <v>44</v>
      </c>
      <c r="C27" s="22" t="s">
        <v>45</v>
      </c>
      <c r="D27" s="23">
        <v>29</v>
      </c>
      <c r="E27" s="23">
        <v>0</v>
      </c>
      <c r="F27" s="23">
        <v>0</v>
      </c>
      <c r="G27" s="21">
        <f>IF(SUM(D27:F27)=0,0,SUM(LARGE(D27:F27,1),LARGE(D27:F27,2)))</f>
        <v>29</v>
      </c>
      <c r="H27" s="23" t="s">
        <v>13</v>
      </c>
      <c r="I27" s="23">
        <v>2015</v>
      </c>
    </row>
  </sheetData>
  <sortState xmlns:xlrd2="http://schemas.microsoft.com/office/spreadsheetml/2017/richdata2" ref="B6:K27">
    <sortCondition descending="1" ref="G6"/>
    <sortCondition descending="1" ref="D6"/>
    <sortCondition descending="1" ref="C6"/>
  </sortState>
  <mergeCells count="3">
    <mergeCell ref="A2:I2"/>
    <mergeCell ref="A3:C5"/>
    <mergeCell ref="G3:I4"/>
  </mergeCells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28CB3-1AFE-42C4-9CAB-3012A29FD094}">
  <sheetPr codeName="Sheet10"/>
  <dimension ref="A1:AL15"/>
  <sheetViews>
    <sheetView zoomScale="90" zoomScaleNormal="90" workbookViewId="0"/>
  </sheetViews>
  <sheetFormatPr defaultColWidth="8.88671875" defaultRowHeight="13.2" x14ac:dyDescent="0.25"/>
  <cols>
    <col min="1" max="1" width="4.33203125" style="1" customWidth="1"/>
    <col min="2" max="2" width="30" style="1" customWidth="1"/>
    <col min="3" max="7" width="5.6640625" style="2" customWidth="1"/>
    <col min="8" max="8" width="11.44140625" style="1" customWidth="1"/>
    <col min="9" max="13" width="4.5546875" style="2" customWidth="1"/>
    <col min="14" max="14" width="4.5546875" style="1" customWidth="1"/>
    <col min="15" max="19" width="4.5546875" style="2" customWidth="1"/>
    <col min="20" max="20" width="4.5546875" style="1" customWidth="1"/>
    <col min="21" max="25" width="4.5546875" style="2" customWidth="1"/>
    <col min="26" max="26" width="4.5546875" style="1" customWidth="1"/>
    <col min="27" max="31" width="4.5546875" style="2" customWidth="1"/>
    <col min="32" max="32" width="4.5546875" style="1" customWidth="1"/>
    <col min="33" max="37" width="4.5546875" style="2" customWidth="1"/>
    <col min="38" max="38" width="4.5546875" style="1" customWidth="1"/>
    <col min="39" max="16384" width="8.88671875" style="1"/>
  </cols>
  <sheetData>
    <row r="1" spans="1:38" ht="15" customHeight="1" x14ac:dyDescent="0.25"/>
    <row r="2" spans="1:38" s="8" customFormat="1" ht="37.5" customHeight="1" x14ac:dyDescent="0.25">
      <c r="A2" s="25" t="s">
        <v>121</v>
      </c>
      <c r="B2" s="26"/>
      <c r="C2" s="26"/>
      <c r="D2" s="26"/>
      <c r="E2" s="26"/>
      <c r="F2" s="26"/>
      <c r="G2" s="26"/>
      <c r="H2" s="27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</row>
    <row r="3" spans="1:38" s="8" customFormat="1" ht="15" customHeight="1" x14ac:dyDescent="0.25">
      <c r="A3" s="29"/>
      <c r="B3" s="30" t="s">
        <v>5</v>
      </c>
      <c r="C3" s="31" t="s">
        <v>110</v>
      </c>
      <c r="D3" s="31" t="s">
        <v>111</v>
      </c>
      <c r="E3" s="31" t="s">
        <v>112</v>
      </c>
      <c r="F3" s="31" t="s">
        <v>113</v>
      </c>
      <c r="G3" s="31" t="s">
        <v>114</v>
      </c>
      <c r="H3" s="32" t="s">
        <v>4</v>
      </c>
      <c r="I3" s="30" t="s">
        <v>115</v>
      </c>
      <c r="J3" s="30"/>
      <c r="K3" s="30"/>
      <c r="L3" s="30"/>
      <c r="M3" s="30"/>
      <c r="N3" s="30"/>
      <c r="O3" s="30" t="s">
        <v>116</v>
      </c>
      <c r="P3" s="30"/>
      <c r="Q3" s="30"/>
      <c r="R3" s="30"/>
      <c r="S3" s="30"/>
      <c r="T3" s="30"/>
      <c r="U3" s="30" t="s">
        <v>117</v>
      </c>
      <c r="V3" s="30"/>
      <c r="W3" s="30"/>
      <c r="X3" s="30"/>
      <c r="Y3" s="30"/>
      <c r="Z3" s="30"/>
      <c r="AA3" s="30" t="s">
        <v>118</v>
      </c>
      <c r="AB3" s="30"/>
      <c r="AC3" s="30"/>
      <c r="AD3" s="30"/>
      <c r="AE3" s="30"/>
      <c r="AF3" s="30"/>
      <c r="AG3" s="30" t="s">
        <v>119</v>
      </c>
      <c r="AH3" s="30"/>
      <c r="AI3" s="30"/>
      <c r="AJ3" s="30"/>
      <c r="AK3" s="30"/>
      <c r="AL3" s="30"/>
    </row>
    <row r="4" spans="1:38" s="14" customFormat="1" ht="15" customHeight="1" x14ac:dyDescent="0.3">
      <c r="A4" s="33"/>
      <c r="B4" s="30"/>
      <c r="C4" s="31"/>
      <c r="D4" s="31"/>
      <c r="E4" s="31"/>
      <c r="F4" s="31"/>
      <c r="G4" s="31"/>
      <c r="H4" s="34"/>
      <c r="I4" s="35" t="str">
        <f>C3</f>
        <v>1.</v>
      </c>
      <c r="J4" s="35" t="str">
        <f t="shared" ref="J4:M4" si="0">D3</f>
        <v>2.</v>
      </c>
      <c r="K4" s="35" t="str">
        <f t="shared" si="0"/>
        <v>3.</v>
      </c>
      <c r="L4" s="35" t="str">
        <f t="shared" si="0"/>
        <v>4.</v>
      </c>
      <c r="M4" s="35" t="str">
        <f t="shared" si="0"/>
        <v>5.</v>
      </c>
      <c r="N4" s="35" t="s">
        <v>120</v>
      </c>
      <c r="O4" s="35" t="str">
        <f>C3</f>
        <v>1.</v>
      </c>
      <c r="P4" s="35" t="str">
        <f t="shared" ref="P4:S4" si="1">D3</f>
        <v>2.</v>
      </c>
      <c r="Q4" s="35" t="str">
        <f t="shared" si="1"/>
        <v>3.</v>
      </c>
      <c r="R4" s="35" t="str">
        <f t="shared" si="1"/>
        <v>4.</v>
      </c>
      <c r="S4" s="35" t="str">
        <f t="shared" si="1"/>
        <v>5.</v>
      </c>
      <c r="T4" s="35" t="s">
        <v>120</v>
      </c>
      <c r="U4" s="35" t="str">
        <f>C3</f>
        <v>1.</v>
      </c>
      <c r="V4" s="35" t="str">
        <f t="shared" ref="V4:Y4" si="2">D3</f>
        <v>2.</v>
      </c>
      <c r="W4" s="35" t="str">
        <f t="shared" si="2"/>
        <v>3.</v>
      </c>
      <c r="X4" s="35" t="str">
        <f t="shared" si="2"/>
        <v>4.</v>
      </c>
      <c r="Y4" s="35" t="str">
        <f t="shared" si="2"/>
        <v>5.</v>
      </c>
      <c r="Z4" s="35" t="s">
        <v>120</v>
      </c>
      <c r="AA4" s="35" t="str">
        <f>C3</f>
        <v>1.</v>
      </c>
      <c r="AB4" s="35" t="str">
        <f t="shared" ref="AB4:AE4" si="3">D3</f>
        <v>2.</v>
      </c>
      <c r="AC4" s="35" t="str">
        <f t="shared" si="3"/>
        <v>3.</v>
      </c>
      <c r="AD4" s="35" t="str">
        <f t="shared" si="3"/>
        <v>4.</v>
      </c>
      <c r="AE4" s="35" t="str">
        <f t="shared" si="3"/>
        <v>5.</v>
      </c>
      <c r="AF4" s="35" t="s">
        <v>120</v>
      </c>
      <c r="AG4" s="35" t="str">
        <f>C3</f>
        <v>1.</v>
      </c>
      <c r="AH4" s="35" t="str">
        <f t="shared" ref="AH4:AK4" si="4">D3</f>
        <v>2.</v>
      </c>
      <c r="AI4" s="35" t="str">
        <f t="shared" si="4"/>
        <v>3.</v>
      </c>
      <c r="AJ4" s="35" t="str">
        <f t="shared" si="4"/>
        <v>4.</v>
      </c>
      <c r="AK4" s="35" t="str">
        <f t="shared" si="4"/>
        <v>5.</v>
      </c>
      <c r="AL4" s="35" t="s">
        <v>120</v>
      </c>
    </row>
    <row r="5" spans="1:38" s="38" customFormat="1" ht="15" customHeight="1" x14ac:dyDescent="0.3">
      <c r="A5" s="21">
        <f>RANK(H5,H$5:H$104,0)</f>
        <v>1</v>
      </c>
      <c r="B5" s="22" t="s">
        <v>16</v>
      </c>
      <c r="C5" s="23">
        <f>I5+O5+U5+AA5+AG5</f>
        <v>715</v>
      </c>
      <c r="D5" s="23">
        <f>J5+P5+V5+AB5+AH5</f>
        <v>632</v>
      </c>
      <c r="E5" s="23">
        <f>K5+Q5+W5+AC5+AI5</f>
        <v>0</v>
      </c>
      <c r="F5" s="23">
        <f>L5+R5+X5+AD5+AJ5</f>
        <v>0</v>
      </c>
      <c r="G5" s="23">
        <f>M5+S5+Y5+AE5+AK5</f>
        <v>0</v>
      </c>
      <c r="H5" s="21">
        <f>N5+T5+Z5+AF5+AL5</f>
        <v>1347</v>
      </c>
      <c r="I5" s="36">
        <v>280</v>
      </c>
      <c r="J5" s="36">
        <v>281</v>
      </c>
      <c r="K5" s="36"/>
      <c r="L5" s="36"/>
      <c r="M5" s="36"/>
      <c r="N5" s="37">
        <f>SUM(I5:M5)</f>
        <v>561</v>
      </c>
      <c r="O5" s="36">
        <v>35</v>
      </c>
      <c r="P5" s="36">
        <v>81</v>
      </c>
      <c r="Q5" s="36"/>
      <c r="R5" s="36"/>
      <c r="S5" s="36"/>
      <c r="T5" s="37">
        <f>SUM(O5:S5)</f>
        <v>116</v>
      </c>
      <c r="U5" s="36">
        <v>330</v>
      </c>
      <c r="V5" s="36"/>
      <c r="W5" s="36"/>
      <c r="X5" s="36"/>
      <c r="Y5" s="36"/>
      <c r="Z5" s="37">
        <f>SUM(U5:Y5)</f>
        <v>330</v>
      </c>
      <c r="AA5" s="36">
        <v>70</v>
      </c>
      <c r="AB5" s="36"/>
      <c r="AC5" s="36"/>
      <c r="AD5" s="36"/>
      <c r="AE5" s="36"/>
      <c r="AF5" s="37">
        <f>SUM(AA5:AE5)</f>
        <v>70</v>
      </c>
      <c r="AG5" s="36"/>
      <c r="AH5" s="36">
        <v>270</v>
      </c>
      <c r="AI5" s="36"/>
      <c r="AJ5" s="36"/>
      <c r="AK5" s="36"/>
      <c r="AL5" s="37">
        <f>SUM(AG5:AK5)</f>
        <v>270</v>
      </c>
    </row>
    <row r="6" spans="1:38" s="38" customFormat="1" ht="15" customHeight="1" x14ac:dyDescent="0.3">
      <c r="A6" s="21">
        <f>RANK(H6,H$5:H$104,0)</f>
        <v>2</v>
      </c>
      <c r="B6" s="22" t="s">
        <v>13</v>
      </c>
      <c r="C6" s="23">
        <f>I6+O6+U6+AA6+AG6</f>
        <v>362</v>
      </c>
      <c r="D6" s="23">
        <f>J6+P6+V6+AB6+AH6</f>
        <v>472</v>
      </c>
      <c r="E6" s="23">
        <f>K6+Q6+W6+AC6+AI6</f>
        <v>0</v>
      </c>
      <c r="F6" s="23">
        <f>L6+R6+X6+AD6+AJ6</f>
        <v>0</v>
      </c>
      <c r="G6" s="23">
        <f>M6+S6+Y6+AE6+AK6</f>
        <v>0</v>
      </c>
      <c r="H6" s="21">
        <f>N6+T6+Z6+AF6+AL6</f>
        <v>834</v>
      </c>
      <c r="I6" s="36"/>
      <c r="J6" s="36">
        <v>61</v>
      </c>
      <c r="K6" s="36"/>
      <c r="L6" s="36"/>
      <c r="M6" s="36"/>
      <c r="N6" s="37">
        <f>SUM(I6:M6)</f>
        <v>61</v>
      </c>
      <c r="O6" s="36">
        <v>161</v>
      </c>
      <c r="P6" s="36">
        <v>153</v>
      </c>
      <c r="Q6" s="36"/>
      <c r="R6" s="36"/>
      <c r="S6" s="36"/>
      <c r="T6" s="37">
        <f>SUM(O6:S6)</f>
        <v>314</v>
      </c>
      <c r="U6" s="36"/>
      <c r="V6" s="36"/>
      <c r="W6" s="36"/>
      <c r="X6" s="36"/>
      <c r="Y6" s="36"/>
      <c r="Z6" s="37">
        <f>SUM(U6:Y6)</f>
        <v>0</v>
      </c>
      <c r="AA6" s="36">
        <v>201</v>
      </c>
      <c r="AB6" s="36"/>
      <c r="AC6" s="36"/>
      <c r="AD6" s="36"/>
      <c r="AE6" s="36"/>
      <c r="AF6" s="37">
        <f>SUM(AA6:AE6)</f>
        <v>201</v>
      </c>
      <c r="AG6" s="36"/>
      <c r="AH6" s="36">
        <v>258</v>
      </c>
      <c r="AI6" s="36"/>
      <c r="AJ6" s="36"/>
      <c r="AK6" s="36"/>
      <c r="AL6" s="37">
        <f>SUM(AG6:AK6)</f>
        <v>258</v>
      </c>
    </row>
    <row r="7" spans="1:38" s="38" customFormat="1" ht="15" customHeight="1" x14ac:dyDescent="0.3">
      <c r="A7" s="21">
        <f>RANK(H7,H$5:H$104,0)</f>
        <v>3</v>
      </c>
      <c r="B7" s="22" t="s">
        <v>21</v>
      </c>
      <c r="C7" s="23">
        <f>I7+O7+U7+AA7+AG7</f>
        <v>560</v>
      </c>
      <c r="D7" s="23">
        <f>J7+P7+V7+AB7+AH7</f>
        <v>233</v>
      </c>
      <c r="E7" s="23">
        <f>K7+Q7+W7+AC7+AI7</f>
        <v>0</v>
      </c>
      <c r="F7" s="23">
        <f>L7+R7+X7+AD7+AJ7</f>
        <v>0</v>
      </c>
      <c r="G7" s="23">
        <f>M7+S7+Y7+AE7+AK7</f>
        <v>0</v>
      </c>
      <c r="H7" s="21">
        <f>N7+T7+Z7+AF7+AL7</f>
        <v>793</v>
      </c>
      <c r="I7" s="36">
        <v>80</v>
      </c>
      <c r="J7" s="36">
        <v>70</v>
      </c>
      <c r="K7" s="36"/>
      <c r="L7" s="36"/>
      <c r="M7" s="36"/>
      <c r="N7" s="37">
        <f>SUM(I7:M7)</f>
        <v>150</v>
      </c>
      <c r="O7" s="36">
        <v>180</v>
      </c>
      <c r="P7" s="36">
        <v>38</v>
      </c>
      <c r="Q7" s="36"/>
      <c r="R7" s="36"/>
      <c r="S7" s="36"/>
      <c r="T7" s="37">
        <f>SUM(O7:S7)</f>
        <v>218</v>
      </c>
      <c r="U7" s="36">
        <v>100</v>
      </c>
      <c r="V7" s="36"/>
      <c r="W7" s="36"/>
      <c r="X7" s="36"/>
      <c r="Y7" s="36"/>
      <c r="Z7" s="37">
        <f>SUM(U7:Y7)</f>
        <v>100</v>
      </c>
      <c r="AA7" s="36">
        <v>200</v>
      </c>
      <c r="AB7" s="36"/>
      <c r="AC7" s="36"/>
      <c r="AD7" s="36"/>
      <c r="AE7" s="36"/>
      <c r="AF7" s="37">
        <f>SUM(AA7:AE7)</f>
        <v>200</v>
      </c>
      <c r="AG7" s="36"/>
      <c r="AH7" s="36">
        <v>125</v>
      </c>
      <c r="AI7" s="36"/>
      <c r="AJ7" s="36"/>
      <c r="AK7" s="36"/>
      <c r="AL7" s="37">
        <f>SUM(AG7:AK7)</f>
        <v>125</v>
      </c>
    </row>
    <row r="8" spans="1:38" s="38" customFormat="1" ht="15" customHeight="1" x14ac:dyDescent="0.3">
      <c r="A8" s="21">
        <f>RANK(H8,H$5:H$104,0)</f>
        <v>4</v>
      </c>
      <c r="B8" s="22" t="s">
        <v>25</v>
      </c>
      <c r="C8" s="23">
        <f>I8+O8+U8+AA8+AG8</f>
        <v>333</v>
      </c>
      <c r="D8" s="23">
        <f>J8+P8+V8+AB8+AH8</f>
        <v>342</v>
      </c>
      <c r="E8" s="23">
        <f>K8+Q8+W8+AC8+AI8</f>
        <v>0</v>
      </c>
      <c r="F8" s="23">
        <f>L8+R8+X8+AD8+AJ8</f>
        <v>0</v>
      </c>
      <c r="G8" s="23">
        <f>M8+S8+Y8+AE8+AK8</f>
        <v>0</v>
      </c>
      <c r="H8" s="21">
        <f>N8+T8+Z8+AF8+AL8</f>
        <v>675</v>
      </c>
      <c r="I8" s="36">
        <v>56</v>
      </c>
      <c r="J8" s="36">
        <v>93</v>
      </c>
      <c r="K8" s="36"/>
      <c r="L8" s="36"/>
      <c r="M8" s="36"/>
      <c r="N8" s="37">
        <f>SUM(I8:M8)</f>
        <v>149</v>
      </c>
      <c r="O8" s="36">
        <v>67</v>
      </c>
      <c r="P8" s="36">
        <v>109</v>
      </c>
      <c r="Q8" s="36"/>
      <c r="R8" s="36"/>
      <c r="S8" s="36"/>
      <c r="T8" s="37">
        <f>SUM(O8:S8)</f>
        <v>176</v>
      </c>
      <c r="U8" s="36">
        <v>120</v>
      </c>
      <c r="V8" s="36"/>
      <c r="W8" s="36"/>
      <c r="X8" s="36"/>
      <c r="Y8" s="36"/>
      <c r="Z8" s="37">
        <f>SUM(U8:Y8)</f>
        <v>120</v>
      </c>
      <c r="AA8" s="36">
        <v>90</v>
      </c>
      <c r="AB8" s="36"/>
      <c r="AC8" s="36"/>
      <c r="AD8" s="36"/>
      <c r="AE8" s="36"/>
      <c r="AF8" s="37">
        <f>SUM(AA8:AE8)</f>
        <v>90</v>
      </c>
      <c r="AG8" s="36"/>
      <c r="AH8" s="36">
        <v>140</v>
      </c>
      <c r="AI8" s="36"/>
      <c r="AJ8" s="36"/>
      <c r="AK8" s="36"/>
      <c r="AL8" s="37">
        <f>SUM(AG8:AK8)</f>
        <v>140</v>
      </c>
    </row>
    <row r="9" spans="1:38" s="38" customFormat="1" ht="15" customHeight="1" x14ac:dyDescent="0.3">
      <c r="A9" s="21">
        <f>RANK(H9,H$5:H$104,0)</f>
        <v>5</v>
      </c>
      <c r="B9" s="22" t="s">
        <v>55</v>
      </c>
      <c r="C9" s="23">
        <f>I9+O9+U9+AA9+AG9</f>
        <v>253</v>
      </c>
      <c r="D9" s="23">
        <f>J9+P9+V9+AB9+AH9</f>
        <v>195</v>
      </c>
      <c r="E9" s="23">
        <f>K9+Q9+W9+AC9+AI9</f>
        <v>0</v>
      </c>
      <c r="F9" s="23">
        <f>L9+R9+X9+AD9+AJ9</f>
        <v>0</v>
      </c>
      <c r="G9" s="23">
        <f>M9+S9+Y9+AE9+AK9</f>
        <v>0</v>
      </c>
      <c r="H9" s="21">
        <f>N9+T9+Z9+AF9+AL9</f>
        <v>448</v>
      </c>
      <c r="I9" s="36"/>
      <c r="J9" s="36"/>
      <c r="K9" s="36"/>
      <c r="L9" s="36"/>
      <c r="M9" s="36"/>
      <c r="N9" s="37">
        <f>SUM(I9:M9)</f>
        <v>0</v>
      </c>
      <c r="O9" s="36">
        <v>93</v>
      </c>
      <c r="P9" s="36">
        <v>150</v>
      </c>
      <c r="Q9" s="36"/>
      <c r="R9" s="36"/>
      <c r="S9" s="36"/>
      <c r="T9" s="37">
        <f>SUM(O9:S9)</f>
        <v>243</v>
      </c>
      <c r="U9" s="36"/>
      <c r="V9" s="36"/>
      <c r="W9" s="36"/>
      <c r="X9" s="36"/>
      <c r="Y9" s="36"/>
      <c r="Z9" s="37">
        <f>SUM(U9:Y9)</f>
        <v>0</v>
      </c>
      <c r="AA9" s="36">
        <v>160</v>
      </c>
      <c r="AB9" s="36"/>
      <c r="AC9" s="36"/>
      <c r="AD9" s="36"/>
      <c r="AE9" s="36"/>
      <c r="AF9" s="37">
        <f>SUM(AA9:AE9)</f>
        <v>160</v>
      </c>
      <c r="AG9" s="36"/>
      <c r="AH9" s="36">
        <v>45</v>
      </c>
      <c r="AI9" s="36"/>
      <c r="AJ9" s="36"/>
      <c r="AK9" s="36"/>
      <c r="AL9" s="37">
        <f>SUM(AG9:AK9)</f>
        <v>45</v>
      </c>
    </row>
    <row r="10" spans="1:38" s="38" customFormat="1" ht="15" customHeight="1" x14ac:dyDescent="0.3">
      <c r="A10" s="21">
        <f>RANK(H10,H$5:H$104,0)</f>
        <v>6</v>
      </c>
      <c r="B10" s="22" t="s">
        <v>36</v>
      </c>
      <c r="C10" s="23">
        <f>I10+O10+U10+AA10+AG10</f>
        <v>101</v>
      </c>
      <c r="D10" s="23">
        <f>J10+P10+V10+AB10+AH10</f>
        <v>270</v>
      </c>
      <c r="E10" s="23">
        <f>K10+Q10+W10+AC10+AI10</f>
        <v>0</v>
      </c>
      <c r="F10" s="23">
        <f>L10+R10+X10+AD10+AJ10</f>
        <v>0</v>
      </c>
      <c r="G10" s="23">
        <f>M10+S10+Y10+AE10+AK10</f>
        <v>0</v>
      </c>
      <c r="H10" s="21">
        <f>N10+T10+Z10+AF10+AL10</f>
        <v>371</v>
      </c>
      <c r="I10" s="36">
        <v>41</v>
      </c>
      <c r="J10" s="36">
        <v>50</v>
      </c>
      <c r="K10" s="36"/>
      <c r="L10" s="36"/>
      <c r="M10" s="36"/>
      <c r="N10" s="37">
        <f>SUM(I10:M10)</f>
        <v>91</v>
      </c>
      <c r="O10" s="36">
        <v>60</v>
      </c>
      <c r="P10" s="36">
        <v>100</v>
      </c>
      <c r="Q10" s="36"/>
      <c r="R10" s="36"/>
      <c r="S10" s="36"/>
      <c r="T10" s="37">
        <f>SUM(O10:S10)</f>
        <v>160</v>
      </c>
      <c r="U10" s="36"/>
      <c r="V10" s="36"/>
      <c r="W10" s="36"/>
      <c r="X10" s="36"/>
      <c r="Y10" s="36"/>
      <c r="Z10" s="37">
        <f>SUM(U10:Y10)</f>
        <v>0</v>
      </c>
      <c r="AA10" s="36"/>
      <c r="AB10" s="36"/>
      <c r="AC10" s="36"/>
      <c r="AD10" s="36"/>
      <c r="AE10" s="36"/>
      <c r="AF10" s="37">
        <f>SUM(AA10:AE10)</f>
        <v>0</v>
      </c>
      <c r="AG10" s="36"/>
      <c r="AH10" s="36">
        <v>120</v>
      </c>
      <c r="AI10" s="36"/>
      <c r="AJ10" s="36"/>
      <c r="AK10" s="36"/>
      <c r="AL10" s="37">
        <f>SUM(AG10:AK10)</f>
        <v>120</v>
      </c>
    </row>
    <row r="11" spans="1:38" s="38" customFormat="1" ht="15" customHeight="1" x14ac:dyDescent="0.3">
      <c r="A11" s="21">
        <f>RANK(H11,H$5:H$104,0)</f>
        <v>7</v>
      </c>
      <c r="B11" s="22" t="s">
        <v>43</v>
      </c>
      <c r="C11" s="23">
        <f>I11+O11+U11+AA11+AG11</f>
        <v>175</v>
      </c>
      <c r="D11" s="23">
        <f>J11+P11+V11+AB11+AH11</f>
        <v>125</v>
      </c>
      <c r="E11" s="23">
        <f>K11+Q11+W11+AC11+AI11</f>
        <v>0</v>
      </c>
      <c r="F11" s="23">
        <f>L11+R11+X11+AD11+AJ11</f>
        <v>0</v>
      </c>
      <c r="G11" s="23">
        <f>M11+S11+Y11+AE11+AK11</f>
        <v>0</v>
      </c>
      <c r="H11" s="21">
        <f>N11+T11+Z11+AF11+AL11</f>
        <v>300</v>
      </c>
      <c r="I11" s="36">
        <v>25</v>
      </c>
      <c r="J11" s="36">
        <v>59</v>
      </c>
      <c r="K11" s="36"/>
      <c r="L11" s="36"/>
      <c r="M11" s="36"/>
      <c r="N11" s="37">
        <f>SUM(I11:M11)</f>
        <v>84</v>
      </c>
      <c r="O11" s="36">
        <v>80</v>
      </c>
      <c r="P11" s="36">
        <v>66</v>
      </c>
      <c r="Q11" s="36"/>
      <c r="R11" s="36"/>
      <c r="S11" s="36"/>
      <c r="T11" s="37">
        <f>SUM(O11:S11)</f>
        <v>146</v>
      </c>
      <c r="U11" s="36"/>
      <c r="V11" s="36"/>
      <c r="W11" s="36"/>
      <c r="X11" s="36"/>
      <c r="Y11" s="36"/>
      <c r="Z11" s="37">
        <f>SUM(U11:Y11)</f>
        <v>0</v>
      </c>
      <c r="AA11" s="36">
        <v>70</v>
      </c>
      <c r="AB11" s="36"/>
      <c r="AC11" s="36"/>
      <c r="AD11" s="36"/>
      <c r="AE11" s="36"/>
      <c r="AF11" s="37">
        <f>SUM(AA11:AE11)</f>
        <v>70</v>
      </c>
      <c r="AG11" s="36"/>
      <c r="AH11" s="36"/>
      <c r="AI11" s="36"/>
      <c r="AJ11" s="36"/>
      <c r="AK11" s="36"/>
      <c r="AL11" s="37">
        <f>SUM(AG11:AK11)</f>
        <v>0</v>
      </c>
    </row>
    <row r="12" spans="1:38" s="38" customFormat="1" ht="15" customHeight="1" x14ac:dyDescent="0.3">
      <c r="A12" s="21">
        <f>RANK(H12,H$5:H$104,0)</f>
        <v>8</v>
      </c>
      <c r="B12" s="22" t="s">
        <v>77</v>
      </c>
      <c r="C12" s="23">
        <f>I12+O12+U12+AA12+AG12</f>
        <v>105</v>
      </c>
      <c r="D12" s="23">
        <f>J12+P12+V12+AB12+AH12</f>
        <v>100</v>
      </c>
      <c r="E12" s="23">
        <f>K12+Q12+W12+AC12+AI12</f>
        <v>0</v>
      </c>
      <c r="F12" s="23">
        <f>L12+R12+X12+AD12+AJ12</f>
        <v>0</v>
      </c>
      <c r="G12" s="23">
        <f>M12+S12+Y12+AE12+AK12</f>
        <v>0</v>
      </c>
      <c r="H12" s="21">
        <f>N12+T12+Z12+AF12+AL12</f>
        <v>205</v>
      </c>
      <c r="I12" s="36"/>
      <c r="J12" s="36"/>
      <c r="K12" s="36"/>
      <c r="L12" s="36"/>
      <c r="M12" s="36"/>
      <c r="N12" s="37">
        <f>SUM(I12:M12)</f>
        <v>0</v>
      </c>
      <c r="O12" s="36">
        <v>35</v>
      </c>
      <c r="P12" s="36">
        <v>50</v>
      </c>
      <c r="Q12" s="36"/>
      <c r="R12" s="36"/>
      <c r="S12" s="36"/>
      <c r="T12" s="37">
        <f>SUM(O12:S12)</f>
        <v>85</v>
      </c>
      <c r="U12" s="36"/>
      <c r="V12" s="36"/>
      <c r="W12" s="36"/>
      <c r="X12" s="36"/>
      <c r="Y12" s="36"/>
      <c r="Z12" s="37">
        <f>SUM(U12:Y12)</f>
        <v>0</v>
      </c>
      <c r="AA12" s="36">
        <v>70</v>
      </c>
      <c r="AB12" s="36"/>
      <c r="AC12" s="36"/>
      <c r="AD12" s="36"/>
      <c r="AE12" s="36"/>
      <c r="AF12" s="37">
        <f>SUM(AA12:AE12)</f>
        <v>70</v>
      </c>
      <c r="AG12" s="36"/>
      <c r="AH12" s="36">
        <v>50</v>
      </c>
      <c r="AI12" s="36"/>
      <c r="AJ12" s="36"/>
      <c r="AK12" s="36"/>
      <c r="AL12" s="37">
        <f>SUM(AG12:AK12)</f>
        <v>50</v>
      </c>
    </row>
    <row r="13" spans="1:38" s="38" customFormat="1" ht="15" customHeight="1" x14ac:dyDescent="0.3">
      <c r="A13" s="21">
        <f>RANK(H13,H$5:H$104,0)</f>
        <v>9</v>
      </c>
      <c r="B13" s="22" t="s">
        <v>33</v>
      </c>
      <c r="C13" s="23">
        <f>I13+O13+U13+AA13+AG13</f>
        <v>177</v>
      </c>
      <c r="D13" s="23">
        <f>J13+P13+V13+AB13+AH13</f>
        <v>27</v>
      </c>
      <c r="E13" s="23">
        <f>K13+Q13+W13+AC13+AI13</f>
        <v>0</v>
      </c>
      <c r="F13" s="23">
        <f>L13+R13+X13+AD13+AJ13</f>
        <v>0</v>
      </c>
      <c r="G13" s="23">
        <f>M13+S13+Y13+AE13+AK13</f>
        <v>0</v>
      </c>
      <c r="H13" s="21">
        <f>N13+T13+Z13+AF13+AL13</f>
        <v>204</v>
      </c>
      <c r="I13" s="36">
        <v>77</v>
      </c>
      <c r="J13" s="36">
        <v>27</v>
      </c>
      <c r="K13" s="36"/>
      <c r="L13" s="36"/>
      <c r="M13" s="36"/>
      <c r="N13" s="37">
        <f>SUM(I13:M13)</f>
        <v>104</v>
      </c>
      <c r="O13" s="36"/>
      <c r="P13" s="36"/>
      <c r="Q13" s="36"/>
      <c r="R13" s="36"/>
      <c r="S13" s="36"/>
      <c r="T13" s="37">
        <f>SUM(O13:S13)</f>
        <v>0</v>
      </c>
      <c r="U13" s="36">
        <v>100</v>
      </c>
      <c r="V13" s="36"/>
      <c r="W13" s="36"/>
      <c r="X13" s="36"/>
      <c r="Y13" s="36"/>
      <c r="Z13" s="37">
        <f>SUM(U13:Y13)</f>
        <v>100</v>
      </c>
      <c r="AA13" s="36"/>
      <c r="AB13" s="36"/>
      <c r="AC13" s="36"/>
      <c r="AD13" s="36"/>
      <c r="AE13" s="36"/>
      <c r="AF13" s="37">
        <f>SUM(AA13:AE13)</f>
        <v>0</v>
      </c>
      <c r="AG13" s="36"/>
      <c r="AH13" s="36"/>
      <c r="AI13" s="36"/>
      <c r="AJ13" s="36"/>
      <c r="AK13" s="36"/>
      <c r="AL13" s="37">
        <f>SUM(AG13:AK13)</f>
        <v>0</v>
      </c>
    </row>
    <row r="14" spans="1:38" s="38" customFormat="1" ht="15" customHeight="1" x14ac:dyDescent="0.3">
      <c r="A14" s="21">
        <f>RANK(H14,H$5:H$104,0)</f>
        <v>10</v>
      </c>
      <c r="B14" s="22" t="s">
        <v>39</v>
      </c>
      <c r="C14" s="23">
        <f>I14+O14+U14+AA14+AG14</f>
        <v>130</v>
      </c>
      <c r="D14" s="23">
        <f>J14+P14+V14+AB14+AH14</f>
        <v>0</v>
      </c>
      <c r="E14" s="23">
        <f>K14+Q14+W14+AC14+AI14</f>
        <v>0</v>
      </c>
      <c r="F14" s="23">
        <f>L14+R14+X14+AD14+AJ14</f>
        <v>0</v>
      </c>
      <c r="G14" s="23">
        <f>M14+S14+Y14+AE14+AK14</f>
        <v>0</v>
      </c>
      <c r="H14" s="21">
        <f>N14+T14+Z14+AF14+AL14</f>
        <v>130</v>
      </c>
      <c r="I14" s="36">
        <v>38</v>
      </c>
      <c r="J14" s="36"/>
      <c r="K14" s="36"/>
      <c r="L14" s="36"/>
      <c r="M14" s="36"/>
      <c r="N14" s="37">
        <f>SUM(I14:M14)</f>
        <v>38</v>
      </c>
      <c r="O14" s="36">
        <v>32</v>
      </c>
      <c r="P14" s="36"/>
      <c r="Q14" s="36"/>
      <c r="R14" s="36"/>
      <c r="S14" s="36"/>
      <c r="T14" s="37">
        <f>SUM(O14:S14)</f>
        <v>32</v>
      </c>
      <c r="U14" s="36"/>
      <c r="V14" s="36"/>
      <c r="W14" s="36"/>
      <c r="X14" s="36"/>
      <c r="Y14" s="36"/>
      <c r="Z14" s="37">
        <f>SUM(U14:Y14)</f>
        <v>0</v>
      </c>
      <c r="AA14" s="36">
        <v>60</v>
      </c>
      <c r="AB14" s="36"/>
      <c r="AC14" s="36"/>
      <c r="AD14" s="36"/>
      <c r="AE14" s="36"/>
      <c r="AF14" s="37">
        <f>SUM(AA14:AE14)</f>
        <v>60</v>
      </c>
      <c r="AG14" s="36"/>
      <c r="AH14" s="36"/>
      <c r="AI14" s="36"/>
      <c r="AJ14" s="36"/>
      <c r="AK14" s="36"/>
      <c r="AL14" s="37">
        <f>SUM(AG14:AK14)</f>
        <v>0</v>
      </c>
    </row>
    <row r="15" spans="1:38" s="38" customFormat="1" ht="15" customHeight="1" x14ac:dyDescent="0.3">
      <c r="A15" s="21">
        <f>RANK(H15,H$5:H$104,0)</f>
        <v>11</v>
      </c>
      <c r="B15" s="22" t="s">
        <v>89</v>
      </c>
      <c r="C15" s="23">
        <f>I15+O15+U15+AA15+AG15</f>
        <v>108</v>
      </c>
      <c r="D15" s="23">
        <f>J15+P15+V15+AB15+AH15</f>
        <v>0</v>
      </c>
      <c r="E15" s="23">
        <f>K15+Q15+W15+AC15+AI15</f>
        <v>0</v>
      </c>
      <c r="F15" s="23">
        <f>L15+R15+X15+AD15+AJ15</f>
        <v>0</v>
      </c>
      <c r="G15" s="23">
        <f>M15+S15+Y15+AE15+AK15</f>
        <v>0</v>
      </c>
      <c r="H15" s="21">
        <f>N15+T15+Z15+AF15+AL15</f>
        <v>108</v>
      </c>
      <c r="I15" s="36"/>
      <c r="J15" s="36"/>
      <c r="K15" s="36"/>
      <c r="L15" s="36"/>
      <c r="M15" s="36"/>
      <c r="N15" s="37">
        <f>SUM(I15:M15)</f>
        <v>0</v>
      </c>
      <c r="O15" s="36">
        <v>32</v>
      </c>
      <c r="P15" s="36"/>
      <c r="Q15" s="36"/>
      <c r="R15" s="36"/>
      <c r="S15" s="36"/>
      <c r="T15" s="37">
        <f>SUM(O15:S15)</f>
        <v>32</v>
      </c>
      <c r="U15" s="36"/>
      <c r="V15" s="36"/>
      <c r="W15" s="36"/>
      <c r="X15" s="36"/>
      <c r="Y15" s="36"/>
      <c r="Z15" s="37">
        <f>SUM(U15:Y15)</f>
        <v>0</v>
      </c>
      <c r="AA15" s="36">
        <v>76</v>
      </c>
      <c r="AB15" s="36"/>
      <c r="AC15" s="36"/>
      <c r="AD15" s="36"/>
      <c r="AE15" s="36"/>
      <c r="AF15" s="37">
        <f>SUM(AA15:AE15)</f>
        <v>76</v>
      </c>
      <c r="AG15" s="36"/>
      <c r="AH15" s="36"/>
      <c r="AI15" s="36"/>
      <c r="AJ15" s="36"/>
      <c r="AK15" s="36"/>
      <c r="AL15" s="37">
        <f>SUM(AG15:AK15)</f>
        <v>0</v>
      </c>
    </row>
  </sheetData>
  <sortState xmlns:xlrd2="http://schemas.microsoft.com/office/spreadsheetml/2017/richdata2" ref="A5:AI15">
    <sortCondition ref="A5"/>
  </sortState>
  <mergeCells count="14">
    <mergeCell ref="I3:N3"/>
    <mergeCell ref="O3:T3"/>
    <mergeCell ref="U3:Z3"/>
    <mergeCell ref="AA3:AF3"/>
    <mergeCell ref="AG3:AL3"/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U15 (M)</vt:lpstr>
      <vt:lpstr>U15 (Ž)</vt:lpstr>
      <vt:lpstr>U15 (MM)</vt:lpstr>
      <vt:lpstr>U15 (ŽŽ)</vt:lpstr>
      <vt:lpstr>U15 (MŽ)</vt:lpstr>
      <vt:lpstr>ekipno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</dc:creator>
  <cp:lastModifiedBy>Marko</cp:lastModifiedBy>
  <dcterms:created xsi:type="dcterms:W3CDTF">2026-08-25T12:40:07Z</dcterms:created>
  <dcterms:modified xsi:type="dcterms:W3CDTF">2026-08-25T12:41:21Z</dcterms:modified>
</cp:coreProperties>
</file>