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FCF5EC8B-7B71-4C36-969E-68D68A461390}" xr6:coauthVersionLast="47" xr6:coauthVersionMax="47" xr10:uidLastSave="{00000000-0000-0000-0000-000000000000}"/>
  <bookViews>
    <workbookView xWindow="-108" yWindow="-108" windowWidth="23256" windowHeight="12576" xr2:uid="{723BB904-3569-4978-ACD0-CDEC177F9103}"/>
  </bookViews>
  <sheets>
    <sheet name="V45 (M)" sheetId="1" r:id="rId1"/>
    <sheet name="V45 (Ž)" sheetId="2" r:id="rId2"/>
    <sheet name="V45 (MM)" sheetId="3" r:id="rId3"/>
    <sheet name="V45 (ŽŽ)" sheetId="4" r:id="rId4"/>
    <sheet name="V4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6" l="1"/>
  <c r="V8" i="6"/>
  <c r="R8" i="6"/>
  <c r="N8" i="6"/>
  <c r="J8" i="6"/>
  <c r="E8" i="6"/>
  <c r="D8" i="6"/>
  <c r="C8" i="6"/>
  <c r="Z5" i="6"/>
  <c r="V5" i="6"/>
  <c r="R5" i="6"/>
  <c r="N5" i="6"/>
  <c r="J5" i="6"/>
  <c r="E5" i="6"/>
  <c r="D5" i="6"/>
  <c r="C5" i="6"/>
  <c r="Z7" i="6"/>
  <c r="V7" i="6"/>
  <c r="R7" i="6"/>
  <c r="N7" i="6"/>
  <c r="J7" i="6"/>
  <c r="E7" i="6"/>
  <c r="D7" i="6"/>
  <c r="C7" i="6"/>
  <c r="Z6" i="6"/>
  <c r="V6" i="6"/>
  <c r="R6" i="6"/>
  <c r="N6" i="6"/>
  <c r="J6" i="6"/>
  <c r="E6" i="6"/>
  <c r="D6" i="6"/>
  <c r="C6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9" i="5"/>
  <c r="G13" i="5"/>
  <c r="G12" i="5"/>
  <c r="G10" i="5"/>
  <c r="G11" i="5"/>
  <c r="G18" i="5"/>
  <c r="G9" i="5"/>
  <c r="G15" i="5"/>
  <c r="G14" i="5"/>
  <c r="G8" i="5"/>
  <c r="G17" i="5"/>
  <c r="G16" i="5"/>
  <c r="G7" i="5"/>
  <c r="G6" i="5"/>
  <c r="G12" i="4"/>
  <c r="G10" i="4"/>
  <c r="G9" i="4"/>
  <c r="G7" i="4"/>
  <c r="G6" i="4"/>
  <c r="G8" i="4"/>
  <c r="G11" i="4"/>
  <c r="G15" i="3"/>
  <c r="G13" i="3"/>
  <c r="G9" i="3"/>
  <c r="G7" i="3"/>
  <c r="G11" i="3"/>
  <c r="G10" i="3"/>
  <c r="G8" i="3"/>
  <c r="G14" i="3"/>
  <c r="G12" i="3"/>
  <c r="G6" i="3"/>
  <c r="G8" i="2"/>
  <c r="G9" i="2"/>
  <c r="G7" i="2"/>
  <c r="G6" i="2"/>
  <c r="G10" i="1"/>
  <c r="G9" i="1"/>
  <c r="G8" i="1"/>
  <c r="G7" i="1"/>
  <c r="G6" i="1"/>
  <c r="F8" i="6" l="1"/>
  <c r="F5" i="6"/>
  <c r="F7" i="6"/>
  <c r="F6" i="6"/>
  <c r="A6" i="6" s="1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2" i="4"/>
  <c r="A11" i="4"/>
  <c r="A10" i="4"/>
  <c r="A9" i="4"/>
  <c r="A8" i="4"/>
  <c r="A7" i="4"/>
  <c r="A6" i="4"/>
  <c r="A15" i="3"/>
  <c r="A14" i="3"/>
  <c r="A13" i="3"/>
  <c r="A12" i="3"/>
  <c r="A11" i="3"/>
  <c r="A10" i="3"/>
  <c r="A9" i="3"/>
  <c r="A8" i="3"/>
  <c r="A7" i="3"/>
  <c r="A6" i="3"/>
  <c r="A9" i="2"/>
  <c r="A8" i="2"/>
  <c r="A7" i="2"/>
  <c r="A6" i="2"/>
  <c r="A10" i="1"/>
  <c r="A9" i="1"/>
  <c r="A8" i="1"/>
  <c r="A7" i="1"/>
  <c r="A6" i="1"/>
  <c r="A7" i="6" l="1"/>
  <c r="A5" i="6"/>
  <c r="A8" i="6"/>
</calcChain>
</file>

<file path=xl/sharedStrings.xml><?xml version="1.0" encoding="utf-8"?>
<sst xmlns="http://schemas.openxmlformats.org/spreadsheetml/2006/main" count="195" uniqueCount="71">
  <si>
    <t>I. krug</t>
  </si>
  <si>
    <t>II. krug</t>
  </si>
  <si>
    <t>III. krug</t>
  </si>
  <si>
    <t>UKUPNO</t>
  </si>
  <si>
    <t>KLUB</t>
  </si>
  <si>
    <t>GOD.ROĐ.</t>
  </si>
  <si>
    <t>VETERANI 45</t>
  </si>
  <si>
    <t>OSIJEK</t>
  </si>
  <si>
    <t>DONJA STUBICA</t>
  </si>
  <si>
    <t>ZAGREB</t>
  </si>
  <si>
    <t>LOVRIĆ</t>
  </si>
  <si>
    <t>Antonio</t>
  </si>
  <si>
    <t>BK TIGAR Kuče</t>
  </si>
  <si>
    <t>BART</t>
  </si>
  <si>
    <t>Bruno</t>
  </si>
  <si>
    <t>BK OSIJEK</t>
  </si>
  <si>
    <t>UDOVIČIĆ</t>
  </si>
  <si>
    <t>Denis</t>
  </si>
  <si>
    <t>VEBER</t>
  </si>
  <si>
    <t>Zlatko</t>
  </si>
  <si>
    <t>HORVAT</t>
  </si>
  <si>
    <t>Damir</t>
  </si>
  <si>
    <t>VETERANKE 45</t>
  </si>
  <si>
    <t>KOLAK</t>
  </si>
  <si>
    <t>Monika</t>
  </si>
  <si>
    <t>PATAFTA</t>
  </si>
  <si>
    <t>Snježana</t>
  </si>
  <si>
    <t>BK MEĐIMURJE Čakovec</t>
  </si>
  <si>
    <t>LUČIĆ</t>
  </si>
  <si>
    <t>Jasmina</t>
  </si>
  <si>
    <t>ZADRAVEC</t>
  </si>
  <si>
    <t>Bisera</t>
  </si>
  <si>
    <t>VETERANI 45 - parovi</t>
  </si>
  <si>
    <t>ŠIKIĆ</t>
  </si>
  <si>
    <t>Nikica</t>
  </si>
  <si>
    <t>BK CONCORDIA Zagreb</t>
  </si>
  <si>
    <t>VADLJA</t>
  </si>
  <si>
    <t>Filip</t>
  </si>
  <si>
    <t>BEL</t>
  </si>
  <si>
    <t>Rajko</t>
  </si>
  <si>
    <t>GRUBIĆ</t>
  </si>
  <si>
    <t>Tomislav</t>
  </si>
  <si>
    <t>BERMANEC</t>
  </si>
  <si>
    <t>Miroslav</t>
  </si>
  <si>
    <t>Danijel</t>
  </si>
  <si>
    <t>VETERANKE 45 - parovi</t>
  </si>
  <si>
    <t>BIŠKUP</t>
  </si>
  <si>
    <t>Kristina</t>
  </si>
  <si>
    <t>ANDABAKA</t>
  </si>
  <si>
    <t>Ivana</t>
  </si>
  <si>
    <t>KOVAČIĆ</t>
  </si>
  <si>
    <t>Nina</t>
  </si>
  <si>
    <t>ŽGANEC-PERAS</t>
  </si>
  <si>
    <t>Željka</t>
  </si>
  <si>
    <t>VETERANI 45 - miksevi</t>
  </si>
  <si>
    <t>ŠOŠTARIĆ</t>
  </si>
  <si>
    <t>Nikola</t>
  </si>
  <si>
    <t>DIJAKOVIĆ</t>
  </si>
  <si>
    <t>Marina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</si>
  <si>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</si>
  <si>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</si>
  <si>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</si>
  <si>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</si>
  <si>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</si>
  <si>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</si>
  <si>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</si>
  <si>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</si>
  <si>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</si>
  <si>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</si>
  <si>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2025 - ekipni poredak</t>
  </si>
  <si>
    <t>HRVATSKI KUP 2025 -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</si>
</sst>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 xr:uid="{9B22D089-4F6A-41E6-9DF3-16E4C69915F4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7F2D6-099E-4D67-9083-F63087564FDB}">
  <sheetPr codeName="Sheet6"/>
  <dimension ref="A1:L10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70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10</v>
      </c>
      <c r="C6" s="20" t="s">
        <v>11</v>
      </c>
      <c r="D6" s="21">
        <v>100</v>
      </c>
      <c r="E6" s="21">
        <v>0</v>
      </c>
      <c r="F6" s="21">
        <v>100</v>
      </c>
      <c r="G6" s="19">
        <f>IF(SUM(D6:F6)=0,0,SUM(LARGE(D6:F6,1),LARGE(D6:F6,2)))</f>
        <v>200</v>
      </c>
      <c r="H6" s="21" t="s">
        <v>12</v>
      </c>
      <c r="I6" s="21">
        <v>1977</v>
      </c>
    </row>
    <row r="7" spans="1:12" ht="15" customHeight="1" x14ac:dyDescent="0.25">
      <c r="A7" s="19">
        <f>RANK(G7,G$6:G$105,0)</f>
        <v>2</v>
      </c>
      <c r="B7" s="20" t="s">
        <v>13</v>
      </c>
      <c r="C7" s="20" t="s">
        <v>14</v>
      </c>
      <c r="D7" s="21">
        <v>70</v>
      </c>
      <c r="E7" s="21">
        <v>0</v>
      </c>
      <c r="F7" s="21">
        <v>80</v>
      </c>
      <c r="G7" s="19">
        <f>IF(SUM(D7:F7)=0,0,SUM(LARGE(D7:F7,1),LARGE(D7:F7,2)))</f>
        <v>150</v>
      </c>
      <c r="H7" s="21" t="s">
        <v>15</v>
      </c>
      <c r="I7" s="21">
        <v>1973</v>
      </c>
    </row>
    <row r="8" spans="1:12" ht="15" customHeight="1" x14ac:dyDescent="0.25">
      <c r="A8" s="19">
        <f>RANK(G8,G$6:G$105,0)</f>
        <v>2</v>
      </c>
      <c r="B8" s="20" t="s">
        <v>16</v>
      </c>
      <c r="C8" s="20" t="s">
        <v>17</v>
      </c>
      <c r="D8" s="21">
        <v>80</v>
      </c>
      <c r="E8" s="21">
        <v>0</v>
      </c>
      <c r="F8" s="21">
        <v>70</v>
      </c>
      <c r="G8" s="19">
        <f>IF(SUM(D8:F8)=0,0,SUM(LARGE(D8:F8,1),LARGE(D8:F8,2)))</f>
        <v>150</v>
      </c>
      <c r="H8" s="21" t="s">
        <v>12</v>
      </c>
      <c r="I8" s="21">
        <v>1975</v>
      </c>
    </row>
    <row r="9" spans="1:12" ht="15" customHeight="1" x14ac:dyDescent="0.25">
      <c r="A9" s="19">
        <f>RANK(G9,G$6:G$105,0)</f>
        <v>4</v>
      </c>
      <c r="B9" s="20" t="s">
        <v>18</v>
      </c>
      <c r="C9" s="20" t="s">
        <v>19</v>
      </c>
      <c r="D9" s="21">
        <v>50</v>
      </c>
      <c r="E9" s="21">
        <v>0</v>
      </c>
      <c r="F9" s="21">
        <v>60</v>
      </c>
      <c r="G9" s="19">
        <f>IF(SUM(D9:F9)=0,0,SUM(LARGE(D9:F9,1),LARGE(D9:F9,2)))</f>
        <v>110</v>
      </c>
      <c r="H9" s="21" t="s">
        <v>15</v>
      </c>
      <c r="I9" s="21">
        <v>1973</v>
      </c>
    </row>
    <row r="10" spans="1:12" ht="15" customHeight="1" x14ac:dyDescent="0.25">
      <c r="A10" s="19">
        <f>RANK(G10,G$6:G$105,0)</f>
        <v>4</v>
      </c>
      <c r="B10" s="20" t="s">
        <v>20</v>
      </c>
      <c r="C10" s="20" t="s">
        <v>21</v>
      </c>
      <c r="D10" s="21">
        <v>60</v>
      </c>
      <c r="E10" s="21">
        <v>0</v>
      </c>
      <c r="F10" s="21">
        <v>50</v>
      </c>
      <c r="G10" s="19">
        <f>IF(SUM(D10:F10)=0,0,SUM(LARGE(D10:F10,1),LARGE(D10:F10,2)))</f>
        <v>110</v>
      </c>
      <c r="H10" s="21" t="s">
        <v>15</v>
      </c>
      <c r="I10" s="21">
        <v>1973</v>
      </c>
    </row>
  </sheetData>
  <sortState xmlns:xlrd2="http://schemas.microsoft.com/office/spreadsheetml/2017/richdata2" ref="B6:J1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F6D7-AAC9-4CB6-BA98-89A5A1EAF929}">
  <sheetPr codeName="Sheet7"/>
  <dimension ref="A1:L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70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22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23</v>
      </c>
      <c r="C6" s="20" t="s">
        <v>24</v>
      </c>
      <c r="D6" s="21">
        <v>100</v>
      </c>
      <c r="E6" s="21">
        <v>0</v>
      </c>
      <c r="F6" s="21">
        <v>100</v>
      </c>
      <c r="G6" s="19">
        <f>IF(SUM(D6:F6)=0,0,SUM(LARGE(D6:F6,1),LARGE(D6:F6,2)))</f>
        <v>200</v>
      </c>
      <c r="H6" s="21" t="s">
        <v>15</v>
      </c>
      <c r="I6" s="21">
        <v>1973</v>
      </c>
    </row>
    <row r="7" spans="1:12" ht="15" customHeight="1" x14ac:dyDescent="0.25">
      <c r="A7" s="19">
        <f>RANK(G7,G$6:G$105,0)</f>
        <v>2</v>
      </c>
      <c r="B7" s="20" t="s">
        <v>25</v>
      </c>
      <c r="C7" s="20" t="s">
        <v>26</v>
      </c>
      <c r="D7" s="21">
        <v>80</v>
      </c>
      <c r="E7" s="21">
        <v>0</v>
      </c>
      <c r="F7" s="21">
        <v>80</v>
      </c>
      <c r="G7" s="19">
        <f>IF(SUM(D7:F7)=0,0,SUM(LARGE(D7:F7,1),LARGE(D7:F7,2)))</f>
        <v>160</v>
      </c>
      <c r="H7" s="21" t="s">
        <v>27</v>
      </c>
      <c r="I7" s="21">
        <v>1975</v>
      </c>
    </row>
    <row r="8" spans="1:12" ht="15" customHeight="1" x14ac:dyDescent="0.25">
      <c r="A8" s="19">
        <f>RANK(G8,G$6:G$105,0)</f>
        <v>3</v>
      </c>
      <c r="B8" s="20" t="s">
        <v>30</v>
      </c>
      <c r="C8" s="20" t="s">
        <v>31</v>
      </c>
      <c r="D8" s="21">
        <v>0</v>
      </c>
      <c r="E8" s="21">
        <v>0</v>
      </c>
      <c r="F8" s="21">
        <v>70</v>
      </c>
      <c r="G8" s="19">
        <f>IF(SUM(D8:F8)=0,0,SUM(LARGE(D8:F8,1),LARGE(D8:F8,2)))</f>
        <v>70</v>
      </c>
      <c r="H8" s="21" t="s">
        <v>27</v>
      </c>
      <c r="I8" s="21">
        <v>1974</v>
      </c>
    </row>
    <row r="9" spans="1:12" ht="15" customHeight="1" x14ac:dyDescent="0.25">
      <c r="A9" s="19">
        <f>RANK(G9,G$6:G$105,0)</f>
        <v>3</v>
      </c>
      <c r="B9" s="20" t="s">
        <v>28</v>
      </c>
      <c r="C9" s="20" t="s">
        <v>29</v>
      </c>
      <c r="D9" s="21">
        <v>70</v>
      </c>
      <c r="E9" s="21">
        <v>0</v>
      </c>
      <c r="F9" s="21">
        <v>0</v>
      </c>
      <c r="G9" s="19">
        <f>IF(SUM(D9:F9)=0,0,SUM(LARGE(D9:F9,1),LARGE(D9:F9,2)))</f>
        <v>70</v>
      </c>
      <c r="H9" s="21" t="s">
        <v>27</v>
      </c>
      <c r="I9" s="21">
        <v>1978</v>
      </c>
    </row>
  </sheetData>
  <sortState xmlns:xlrd2="http://schemas.microsoft.com/office/spreadsheetml/2017/richdata2" ref="B6:J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5CF6-5462-4CA2-9DCE-D2D118BFEE5E}">
  <sheetPr codeName="Sheet8"/>
  <dimension ref="A1:L1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70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32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10</v>
      </c>
      <c r="C6" s="20" t="s">
        <v>11</v>
      </c>
      <c r="D6" s="21">
        <v>100</v>
      </c>
      <c r="E6" s="21">
        <v>0</v>
      </c>
      <c r="F6" s="21">
        <v>100</v>
      </c>
      <c r="G6" s="19">
        <f>IF(SUM(D6:F6)=0,0,SUM(LARGE(D6:F6,1),LARGE(D6:F6,2)))</f>
        <v>200</v>
      </c>
      <c r="H6" s="21" t="s">
        <v>12</v>
      </c>
      <c r="I6" s="21">
        <v>1977</v>
      </c>
    </row>
    <row r="7" spans="1:12" ht="15" customHeight="1" x14ac:dyDescent="0.25">
      <c r="A7" s="19">
        <f>RANK(G7,G$6:G$105,0)</f>
        <v>1</v>
      </c>
      <c r="B7" s="20" t="s">
        <v>16</v>
      </c>
      <c r="C7" s="20" t="s">
        <v>17</v>
      </c>
      <c r="D7" s="21">
        <v>100</v>
      </c>
      <c r="E7" s="21">
        <v>0</v>
      </c>
      <c r="F7" s="21">
        <v>100</v>
      </c>
      <c r="G7" s="19">
        <f>IF(SUM(D7:F7)=0,0,SUM(LARGE(D7:F7,1),LARGE(D7:F7,2)))</f>
        <v>200</v>
      </c>
      <c r="H7" s="21" t="s">
        <v>12</v>
      </c>
      <c r="I7" s="21">
        <v>1975</v>
      </c>
    </row>
    <row r="8" spans="1:12" ht="15" customHeight="1" x14ac:dyDescent="0.25">
      <c r="A8" s="19">
        <f>RANK(G8,G$6:G$105,0)</f>
        <v>3</v>
      </c>
      <c r="B8" s="20" t="s">
        <v>18</v>
      </c>
      <c r="C8" s="20" t="s">
        <v>19</v>
      </c>
      <c r="D8" s="21">
        <v>80</v>
      </c>
      <c r="E8" s="21">
        <v>0</v>
      </c>
      <c r="F8" s="21">
        <v>60</v>
      </c>
      <c r="G8" s="19">
        <f>IF(SUM(D8:F8)=0,0,SUM(LARGE(D8:F8,1),LARGE(D8:F8,2)))</f>
        <v>140</v>
      </c>
      <c r="H8" s="21" t="s">
        <v>15</v>
      </c>
      <c r="I8" s="21">
        <v>1973</v>
      </c>
    </row>
    <row r="9" spans="1:12" ht="15" customHeight="1" x14ac:dyDescent="0.25">
      <c r="A9" s="19">
        <f>RANK(G9,G$6:G$105,0)</f>
        <v>3</v>
      </c>
      <c r="B9" s="20" t="s">
        <v>20</v>
      </c>
      <c r="C9" s="20" t="s">
        <v>21</v>
      </c>
      <c r="D9" s="21">
        <v>80</v>
      </c>
      <c r="E9" s="21">
        <v>0</v>
      </c>
      <c r="F9" s="21">
        <v>60</v>
      </c>
      <c r="G9" s="19">
        <f>IF(SUM(D9:F9)=0,0,SUM(LARGE(D9:F9,1),LARGE(D9:F9,2)))</f>
        <v>140</v>
      </c>
      <c r="H9" s="21" t="s">
        <v>15</v>
      </c>
      <c r="I9" s="21">
        <v>1973</v>
      </c>
    </row>
    <row r="10" spans="1:12" ht="15" customHeight="1" x14ac:dyDescent="0.25">
      <c r="A10" s="19">
        <f>RANK(G10,G$6:G$105,0)</f>
        <v>5</v>
      </c>
      <c r="B10" s="20" t="s">
        <v>38</v>
      </c>
      <c r="C10" s="20" t="s">
        <v>39</v>
      </c>
      <c r="D10" s="21">
        <v>70</v>
      </c>
      <c r="E10" s="21">
        <v>0</v>
      </c>
      <c r="F10" s="21">
        <v>50</v>
      </c>
      <c r="G10" s="19">
        <f>IF(SUM(D10:F10)=0,0,SUM(LARGE(D10:F10,1),LARGE(D10:F10,2)))</f>
        <v>120</v>
      </c>
      <c r="H10" s="21" t="s">
        <v>27</v>
      </c>
      <c r="I10" s="21">
        <v>1963</v>
      </c>
    </row>
    <row r="11" spans="1:12" ht="15" customHeight="1" x14ac:dyDescent="0.25">
      <c r="A11" s="19">
        <f>RANK(G11,G$6:G$105,0)</f>
        <v>5</v>
      </c>
      <c r="B11" s="20" t="s">
        <v>40</v>
      </c>
      <c r="C11" s="20" t="s">
        <v>41</v>
      </c>
      <c r="D11" s="21">
        <v>70</v>
      </c>
      <c r="E11" s="21">
        <v>0</v>
      </c>
      <c r="F11" s="21">
        <v>50</v>
      </c>
      <c r="G11" s="19">
        <f>IF(SUM(D11:F11)=0,0,SUM(LARGE(D11:F11,1),LARGE(D11:F11,2)))</f>
        <v>120</v>
      </c>
      <c r="H11" s="21" t="s">
        <v>27</v>
      </c>
      <c r="I11" s="21">
        <v>1970</v>
      </c>
    </row>
    <row r="12" spans="1:12" ht="15" customHeight="1" x14ac:dyDescent="0.25">
      <c r="A12" s="19">
        <f>RANK(G12,G$6:G$105,0)</f>
        <v>7</v>
      </c>
      <c r="B12" s="20" t="s">
        <v>33</v>
      </c>
      <c r="C12" s="20" t="s">
        <v>34</v>
      </c>
      <c r="D12" s="21">
        <v>0</v>
      </c>
      <c r="E12" s="21">
        <v>0</v>
      </c>
      <c r="F12" s="21">
        <v>80</v>
      </c>
      <c r="G12" s="19">
        <f>IF(SUM(D12:F12)=0,0,SUM(LARGE(D12:F12,1),LARGE(D12:F12,2)))</f>
        <v>80</v>
      </c>
      <c r="H12" s="21" t="s">
        <v>35</v>
      </c>
      <c r="I12" s="21">
        <v>1969</v>
      </c>
    </row>
    <row r="13" spans="1:12" ht="15" customHeight="1" x14ac:dyDescent="0.25">
      <c r="A13" s="19">
        <f>RANK(G13,G$6:G$105,0)</f>
        <v>7</v>
      </c>
      <c r="B13" s="20" t="s">
        <v>42</v>
      </c>
      <c r="C13" s="20" t="s">
        <v>43</v>
      </c>
      <c r="D13" s="21">
        <v>0</v>
      </c>
      <c r="E13" s="21">
        <v>0</v>
      </c>
      <c r="F13" s="21">
        <v>80</v>
      </c>
      <c r="G13" s="19">
        <f>IF(SUM(D13:F13)=0,0,SUM(LARGE(D13:F13,1),LARGE(D13:F13,2)))</f>
        <v>80</v>
      </c>
      <c r="H13" s="21" t="s">
        <v>35</v>
      </c>
      <c r="I13" s="21">
        <v>1969</v>
      </c>
    </row>
    <row r="14" spans="1:12" ht="15" customHeight="1" x14ac:dyDescent="0.25">
      <c r="A14" s="19">
        <f>RANK(G14,G$6:G$105,0)</f>
        <v>9</v>
      </c>
      <c r="B14" s="20" t="s">
        <v>36</v>
      </c>
      <c r="C14" s="20" t="s">
        <v>37</v>
      </c>
      <c r="D14" s="21">
        <v>0</v>
      </c>
      <c r="E14" s="21">
        <v>0</v>
      </c>
      <c r="F14" s="21">
        <v>70</v>
      </c>
      <c r="G14" s="19">
        <f>IF(SUM(D14:F14)=0,0,SUM(LARGE(D14:F14,1),LARGE(D14:F14,2)))</f>
        <v>70</v>
      </c>
      <c r="H14" s="21" t="s">
        <v>27</v>
      </c>
      <c r="I14" s="21">
        <v>1964</v>
      </c>
    </row>
    <row r="15" spans="1:12" ht="15" customHeight="1" x14ac:dyDescent="0.25">
      <c r="A15" s="19">
        <f>RANK(G15,G$6:G$105,0)</f>
        <v>9</v>
      </c>
      <c r="B15" s="20" t="s">
        <v>30</v>
      </c>
      <c r="C15" s="20" t="s">
        <v>44</v>
      </c>
      <c r="D15" s="21">
        <v>0</v>
      </c>
      <c r="E15" s="21">
        <v>0</v>
      </c>
      <c r="F15" s="21">
        <v>70</v>
      </c>
      <c r="G15" s="19">
        <f>IF(SUM(D15:F15)=0,0,SUM(LARGE(D15:F15,1),LARGE(D15:F15,2)))</f>
        <v>70</v>
      </c>
      <c r="H15" s="21" t="s">
        <v>27</v>
      </c>
      <c r="I15" s="21">
        <v>1972</v>
      </c>
    </row>
  </sheetData>
  <sortState xmlns:xlrd2="http://schemas.microsoft.com/office/spreadsheetml/2017/richdata2" ref="B6:J1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9B5C-C661-4F4C-B365-D5AAD1C76447}">
  <sheetPr codeName="Sheet9"/>
  <dimension ref="A1:L12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70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45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48</v>
      </c>
      <c r="C6" s="20" t="s">
        <v>49</v>
      </c>
      <c r="D6" s="21">
        <v>80</v>
      </c>
      <c r="E6" s="21">
        <v>0</v>
      </c>
      <c r="F6" s="21">
        <v>100</v>
      </c>
      <c r="G6" s="19">
        <f>IF(SUM(D6:F6)=0,0,SUM(LARGE(D6:F6,1),LARGE(D6:F6,2)))</f>
        <v>180</v>
      </c>
      <c r="H6" s="21" t="s">
        <v>12</v>
      </c>
      <c r="I6" s="21">
        <v>1970</v>
      </c>
    </row>
    <row r="7" spans="1:12" ht="15" customHeight="1" x14ac:dyDescent="0.25">
      <c r="A7" s="19">
        <f>RANK(G7,G$6:G$105,0)</f>
        <v>1</v>
      </c>
      <c r="B7" s="20" t="s">
        <v>50</v>
      </c>
      <c r="C7" s="20" t="s">
        <v>51</v>
      </c>
      <c r="D7" s="21">
        <v>80</v>
      </c>
      <c r="E7" s="21">
        <v>0</v>
      </c>
      <c r="F7" s="21">
        <v>100</v>
      </c>
      <c r="G7" s="19">
        <f>IF(SUM(D7:F7)=0,0,SUM(LARGE(D7:F7,1),LARGE(D7:F7,2)))</f>
        <v>180</v>
      </c>
      <c r="H7" s="21" t="s">
        <v>12</v>
      </c>
      <c r="I7" s="21">
        <v>1962</v>
      </c>
    </row>
    <row r="8" spans="1:12" ht="15" customHeight="1" x14ac:dyDescent="0.25">
      <c r="A8" s="19">
        <f>RANK(G8,G$6:G$105,0)</f>
        <v>1</v>
      </c>
      <c r="B8" s="20" t="s">
        <v>25</v>
      </c>
      <c r="C8" s="20" t="s">
        <v>26</v>
      </c>
      <c r="D8" s="21">
        <v>100</v>
      </c>
      <c r="E8" s="21">
        <v>0</v>
      </c>
      <c r="F8" s="21">
        <v>80</v>
      </c>
      <c r="G8" s="19">
        <f>IF(SUM(D8:F8)=0,0,SUM(LARGE(D8:F8,1),LARGE(D8:F8,2)))</f>
        <v>180</v>
      </c>
      <c r="H8" s="21" t="s">
        <v>27</v>
      </c>
      <c r="I8" s="21">
        <v>1975</v>
      </c>
    </row>
    <row r="9" spans="1:12" ht="15" customHeight="1" x14ac:dyDescent="0.25">
      <c r="A9" s="19">
        <f>RANK(G9,G$6:G$105,0)</f>
        <v>4</v>
      </c>
      <c r="B9" s="20" t="s">
        <v>28</v>
      </c>
      <c r="C9" s="20" t="s">
        <v>29</v>
      </c>
      <c r="D9" s="21">
        <v>70</v>
      </c>
      <c r="E9" s="21">
        <v>0</v>
      </c>
      <c r="F9" s="21">
        <v>70</v>
      </c>
      <c r="G9" s="19">
        <f>IF(SUM(D9:F9)=0,0,SUM(LARGE(D9:F9,1),LARGE(D9:F9,2)))</f>
        <v>140</v>
      </c>
      <c r="H9" s="21" t="s">
        <v>27</v>
      </c>
      <c r="I9" s="21">
        <v>1978</v>
      </c>
    </row>
    <row r="10" spans="1:12" ht="15" customHeight="1" x14ac:dyDescent="0.25">
      <c r="A10" s="19">
        <f>RANK(G10,G$6:G$105,0)</f>
        <v>4</v>
      </c>
      <c r="B10" s="20" t="s">
        <v>52</v>
      </c>
      <c r="C10" s="20" t="s">
        <v>53</v>
      </c>
      <c r="D10" s="21">
        <v>70</v>
      </c>
      <c r="E10" s="21">
        <v>0</v>
      </c>
      <c r="F10" s="21">
        <v>70</v>
      </c>
      <c r="G10" s="19">
        <f>IF(SUM(D10:F10)=0,0,SUM(LARGE(D10:F10,1),LARGE(D10:F10,2)))</f>
        <v>140</v>
      </c>
      <c r="H10" s="21" t="s">
        <v>27</v>
      </c>
      <c r="I10" s="21">
        <v>1967</v>
      </c>
    </row>
    <row r="11" spans="1:12" ht="15" customHeight="1" x14ac:dyDescent="0.25">
      <c r="A11" s="19">
        <f>RANK(G11,G$6:G$105,0)</f>
        <v>6</v>
      </c>
      <c r="B11" s="20" t="s">
        <v>46</v>
      </c>
      <c r="C11" s="20" t="s">
        <v>47</v>
      </c>
      <c r="D11" s="21">
        <v>100</v>
      </c>
      <c r="E11" s="21">
        <v>0</v>
      </c>
      <c r="F11" s="21">
        <v>0</v>
      </c>
      <c r="G11" s="19">
        <f>IF(SUM(D11:F11)=0,0,SUM(LARGE(D11:F11,1),LARGE(D11:F11,2)))</f>
        <v>100</v>
      </c>
      <c r="H11" s="21" t="s">
        <v>27</v>
      </c>
      <c r="I11" s="21">
        <v>1968</v>
      </c>
    </row>
    <row r="12" spans="1:12" ht="15" customHeight="1" x14ac:dyDescent="0.25">
      <c r="A12" s="19">
        <f>RANK(G12,G$6:G$105,0)</f>
        <v>7</v>
      </c>
      <c r="B12" s="20" t="s">
        <v>30</v>
      </c>
      <c r="C12" s="20" t="s">
        <v>31</v>
      </c>
      <c r="D12" s="21">
        <v>0</v>
      </c>
      <c r="E12" s="21">
        <v>0</v>
      </c>
      <c r="F12" s="21">
        <v>80</v>
      </c>
      <c r="G12" s="19">
        <f>IF(SUM(D12:F12)=0,0,SUM(LARGE(D12:F12,1),LARGE(D12:F12,2)))</f>
        <v>80</v>
      </c>
      <c r="H12" s="21" t="s">
        <v>27</v>
      </c>
      <c r="I12" s="21">
        <v>1974</v>
      </c>
    </row>
  </sheetData>
  <sortState xmlns:xlrd2="http://schemas.microsoft.com/office/spreadsheetml/2017/richdata2" ref="B6:J12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AB6E0-F85E-498C-BECE-863C72221B4D}">
  <sheetPr codeName="Sheet10"/>
  <dimension ref="A1:L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70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54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25</v>
      </c>
      <c r="C6" s="20" t="s">
        <v>26</v>
      </c>
      <c r="D6" s="21">
        <v>100</v>
      </c>
      <c r="E6" s="21">
        <v>0</v>
      </c>
      <c r="F6" s="21">
        <v>100</v>
      </c>
      <c r="G6" s="19">
        <f>IF(SUM(D6:F6)=0,0,SUM(LARGE(D6:F6,1),LARGE(D6:F6,2)))</f>
        <v>200</v>
      </c>
      <c r="H6" s="21" t="s">
        <v>27</v>
      </c>
      <c r="I6" s="21">
        <v>1975</v>
      </c>
    </row>
    <row r="7" spans="1:12" ht="15" customHeight="1" x14ac:dyDescent="0.25">
      <c r="A7" s="19">
        <f>RANK(G7,G$6:G$105,0)</f>
        <v>1</v>
      </c>
      <c r="B7" s="20" t="s">
        <v>55</v>
      </c>
      <c r="C7" s="20" t="s">
        <v>56</v>
      </c>
      <c r="D7" s="21">
        <v>100</v>
      </c>
      <c r="E7" s="21">
        <v>0</v>
      </c>
      <c r="F7" s="21">
        <v>100</v>
      </c>
      <c r="G7" s="19">
        <f>IF(SUM(D7:F7)=0,0,SUM(LARGE(D7:F7,1),LARGE(D7:F7,2)))</f>
        <v>200</v>
      </c>
      <c r="H7" s="21" t="s">
        <v>27</v>
      </c>
      <c r="I7" s="21">
        <v>1979</v>
      </c>
    </row>
    <row r="8" spans="1:12" ht="15" customHeight="1" x14ac:dyDescent="0.25">
      <c r="A8" s="19">
        <f>RANK(G8,G$6:G$105,0)</f>
        <v>3</v>
      </c>
      <c r="B8" s="20" t="s">
        <v>13</v>
      </c>
      <c r="C8" s="20" t="s">
        <v>14</v>
      </c>
      <c r="D8" s="21">
        <v>80</v>
      </c>
      <c r="E8" s="21">
        <v>0</v>
      </c>
      <c r="F8" s="21">
        <v>80</v>
      </c>
      <c r="G8" s="19">
        <f>IF(SUM(D8:F8)=0,0,SUM(LARGE(D8:F8,1),LARGE(D8:F8,2)))</f>
        <v>160</v>
      </c>
      <c r="H8" s="21" t="s">
        <v>15</v>
      </c>
      <c r="I8" s="21">
        <v>1973</v>
      </c>
    </row>
    <row r="9" spans="1:12" ht="15" customHeight="1" x14ac:dyDescent="0.25">
      <c r="A9" s="19">
        <f>RANK(G9,G$6:G$105,0)</f>
        <v>3</v>
      </c>
      <c r="B9" s="20" t="s">
        <v>23</v>
      </c>
      <c r="C9" s="20" t="s">
        <v>24</v>
      </c>
      <c r="D9" s="21">
        <v>80</v>
      </c>
      <c r="E9" s="21">
        <v>0</v>
      </c>
      <c r="F9" s="21">
        <v>80</v>
      </c>
      <c r="G9" s="19">
        <f>IF(SUM(D9:F9)=0,0,SUM(LARGE(D9:F9,1),LARGE(D9:F9,2)))</f>
        <v>160</v>
      </c>
      <c r="H9" s="21" t="s">
        <v>15</v>
      </c>
      <c r="I9" s="21">
        <v>1973</v>
      </c>
    </row>
    <row r="10" spans="1:12" ht="15" customHeight="1" x14ac:dyDescent="0.25">
      <c r="A10" s="19">
        <f>RANK(G10,G$6:G$105,0)</f>
        <v>5</v>
      </c>
      <c r="B10" s="20" t="s">
        <v>52</v>
      </c>
      <c r="C10" s="20" t="s">
        <v>53</v>
      </c>
      <c r="D10" s="21">
        <v>60</v>
      </c>
      <c r="E10" s="21">
        <v>0</v>
      </c>
      <c r="F10" s="21">
        <v>50</v>
      </c>
      <c r="G10" s="19">
        <f>IF(SUM(D10:F10)=0,0,SUM(LARGE(D10:F10,1),LARGE(D10:F10,2)))</f>
        <v>110</v>
      </c>
      <c r="H10" s="21" t="s">
        <v>27</v>
      </c>
      <c r="I10" s="21">
        <v>1967</v>
      </c>
    </row>
    <row r="11" spans="1:12" ht="15" customHeight="1" x14ac:dyDescent="0.25">
      <c r="A11" s="19">
        <f>RANK(G11,G$6:G$105,0)</f>
        <v>6</v>
      </c>
      <c r="B11" s="20" t="s">
        <v>40</v>
      </c>
      <c r="C11" s="20" t="s">
        <v>41</v>
      </c>
      <c r="D11" s="21">
        <v>60</v>
      </c>
      <c r="E11" s="21">
        <v>0</v>
      </c>
      <c r="F11" s="21">
        <v>45</v>
      </c>
      <c r="G11" s="19">
        <f>IF(SUM(D11:F11)=0,0,SUM(LARGE(D11:F11,1),LARGE(D11:F11,2)))</f>
        <v>105</v>
      </c>
      <c r="H11" s="21" t="s">
        <v>27</v>
      </c>
      <c r="I11" s="21">
        <v>1970</v>
      </c>
    </row>
    <row r="12" spans="1:12" ht="15" customHeight="1" x14ac:dyDescent="0.25">
      <c r="A12" s="19">
        <f>RANK(G12,G$6:G$105,0)</f>
        <v>7</v>
      </c>
      <c r="B12" s="20" t="s">
        <v>30</v>
      </c>
      <c r="C12" s="20" t="s">
        <v>31</v>
      </c>
      <c r="D12" s="21">
        <v>0</v>
      </c>
      <c r="E12" s="21">
        <v>0</v>
      </c>
      <c r="F12" s="21">
        <v>70</v>
      </c>
      <c r="G12" s="19">
        <f>IF(SUM(D12:F12)=0,0,SUM(LARGE(D12:F12,1),LARGE(D12:F12,2)))</f>
        <v>70</v>
      </c>
      <c r="H12" s="21" t="s">
        <v>27</v>
      </c>
      <c r="I12" s="21">
        <v>1974</v>
      </c>
    </row>
    <row r="13" spans="1:12" ht="15" customHeight="1" x14ac:dyDescent="0.25">
      <c r="A13" s="19">
        <f>RANK(G13,G$6:G$105,0)</f>
        <v>7</v>
      </c>
      <c r="B13" s="20" t="s">
        <v>30</v>
      </c>
      <c r="C13" s="20" t="s">
        <v>44</v>
      </c>
      <c r="D13" s="21">
        <v>0</v>
      </c>
      <c r="E13" s="21">
        <v>0</v>
      </c>
      <c r="F13" s="21">
        <v>70</v>
      </c>
      <c r="G13" s="19">
        <f>IF(SUM(D13:F13)=0,0,SUM(LARGE(D13:F13,1),LARGE(D13:F13,2)))</f>
        <v>70</v>
      </c>
      <c r="H13" s="21" t="s">
        <v>27</v>
      </c>
      <c r="I13" s="21">
        <v>1972</v>
      </c>
    </row>
    <row r="14" spans="1:12" ht="15" customHeight="1" x14ac:dyDescent="0.25">
      <c r="A14" s="19">
        <f>RANK(G14,G$6:G$105,0)</f>
        <v>7</v>
      </c>
      <c r="B14" s="20" t="s">
        <v>42</v>
      </c>
      <c r="C14" s="20" t="s">
        <v>43</v>
      </c>
      <c r="D14" s="21">
        <v>70</v>
      </c>
      <c r="E14" s="21">
        <v>0</v>
      </c>
      <c r="F14" s="21">
        <v>0</v>
      </c>
      <c r="G14" s="19">
        <f>IF(SUM(D14:F14)=0,0,SUM(LARGE(D14:F14,1),LARGE(D14:F14,2)))</f>
        <v>70</v>
      </c>
      <c r="H14" s="21" t="s">
        <v>35</v>
      </c>
      <c r="I14" s="21">
        <v>1969</v>
      </c>
    </row>
    <row r="15" spans="1:12" ht="15" customHeight="1" x14ac:dyDescent="0.25">
      <c r="A15" s="19">
        <f>RANK(G15,G$6:G$105,0)</f>
        <v>7</v>
      </c>
      <c r="B15" s="20" t="s">
        <v>57</v>
      </c>
      <c r="C15" s="20" t="s">
        <v>58</v>
      </c>
      <c r="D15" s="21">
        <v>70</v>
      </c>
      <c r="E15" s="21">
        <v>0</v>
      </c>
      <c r="F15" s="21">
        <v>0</v>
      </c>
      <c r="G15" s="19">
        <f>IF(SUM(D15:F15)=0,0,SUM(LARGE(D15:F15,1),LARGE(D15:F15,2)))</f>
        <v>70</v>
      </c>
      <c r="H15" s="21" t="s">
        <v>35</v>
      </c>
      <c r="I15" s="21">
        <v>1970</v>
      </c>
    </row>
    <row r="16" spans="1:12" ht="15" customHeight="1" x14ac:dyDescent="0.25">
      <c r="A16" s="19">
        <f>RANK(G16,G$6:G$105,0)</f>
        <v>11</v>
      </c>
      <c r="B16" s="20" t="s">
        <v>48</v>
      </c>
      <c r="C16" s="20" t="s">
        <v>49</v>
      </c>
      <c r="D16" s="21">
        <v>0</v>
      </c>
      <c r="E16" s="21">
        <v>0</v>
      </c>
      <c r="F16" s="21">
        <v>60</v>
      </c>
      <c r="G16" s="19">
        <f>IF(SUM(D16:F16)=0,0,SUM(LARGE(D16:F16,1),LARGE(D16:F16,2)))</f>
        <v>60</v>
      </c>
      <c r="H16" s="21" t="s">
        <v>12</v>
      </c>
      <c r="I16" s="21">
        <v>1970</v>
      </c>
    </row>
    <row r="17" spans="1:9" ht="15" customHeight="1" x14ac:dyDescent="0.25">
      <c r="A17" s="19">
        <f>RANK(G17,G$6:G$105,0)</f>
        <v>11</v>
      </c>
      <c r="B17" s="20" t="s">
        <v>16</v>
      </c>
      <c r="C17" s="20" t="s">
        <v>17</v>
      </c>
      <c r="D17" s="21">
        <v>0</v>
      </c>
      <c r="E17" s="21">
        <v>0</v>
      </c>
      <c r="F17" s="21">
        <v>60</v>
      </c>
      <c r="G17" s="19">
        <f>IF(SUM(D17:F17)=0,0,SUM(LARGE(D17:F17,1),LARGE(D17:F17,2)))</f>
        <v>60</v>
      </c>
      <c r="H17" s="21" t="s">
        <v>12</v>
      </c>
      <c r="I17" s="21">
        <v>1975</v>
      </c>
    </row>
    <row r="18" spans="1:9" ht="15" customHeight="1" x14ac:dyDescent="0.25">
      <c r="A18" s="19">
        <f>RANK(G18,G$6:G$105,0)</f>
        <v>13</v>
      </c>
      <c r="B18" s="20" t="s">
        <v>38</v>
      </c>
      <c r="C18" s="20" t="s">
        <v>39</v>
      </c>
      <c r="D18" s="21">
        <v>0</v>
      </c>
      <c r="E18" s="21">
        <v>0</v>
      </c>
      <c r="F18" s="21">
        <v>50</v>
      </c>
      <c r="G18" s="19">
        <f>IF(SUM(D18:F18)=0,0,SUM(LARGE(D18:F18,1),LARGE(D18:F18,2)))</f>
        <v>50</v>
      </c>
      <c r="H18" s="21" t="s">
        <v>27</v>
      </c>
      <c r="I18" s="21">
        <v>1963</v>
      </c>
    </row>
    <row r="19" spans="1:9" ht="15" customHeight="1" x14ac:dyDescent="0.25">
      <c r="A19" s="19">
        <f>RANK(G19,G$6:G$105,0)</f>
        <v>14</v>
      </c>
      <c r="B19" s="20" t="s">
        <v>28</v>
      </c>
      <c r="C19" s="20" t="s">
        <v>29</v>
      </c>
      <c r="D19" s="21">
        <v>0</v>
      </c>
      <c r="E19" s="21">
        <v>0</v>
      </c>
      <c r="F19" s="21">
        <v>45</v>
      </c>
      <c r="G19" s="19">
        <f>IF(SUM(D19:F19)=0,0,SUM(LARGE(D19:F19,1),LARGE(D19:F19,2)))</f>
        <v>45</v>
      </c>
      <c r="H19" s="21" t="s">
        <v>27</v>
      </c>
      <c r="I19" s="21">
        <v>1978</v>
      </c>
    </row>
  </sheetData>
  <sortState xmlns:xlrd2="http://schemas.microsoft.com/office/spreadsheetml/2017/richdata2" ref="B6:J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576D0-2FE1-4B5D-A1BD-30F302C272CF}">
  <sheetPr codeName="Sheet11"/>
  <dimension ref="A1:Z8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6" customFormat="1" ht="37.5" customHeight="1" x14ac:dyDescent="0.25">
      <c r="A2" s="22" t="s">
        <v>69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5">
      <c r="A3" s="26"/>
      <c r="B3" s="27" t="s">
        <v>59</v>
      </c>
      <c r="C3" s="28" t="s">
        <v>60</v>
      </c>
      <c r="D3" s="28" t="s">
        <v>61</v>
      </c>
      <c r="E3" s="28" t="s">
        <v>62</v>
      </c>
      <c r="F3" s="29" t="s">
        <v>3</v>
      </c>
      <c r="G3" s="27" t="s">
        <v>63</v>
      </c>
      <c r="H3" s="27"/>
      <c r="I3" s="27"/>
      <c r="J3" s="27"/>
      <c r="K3" s="27" t="s">
        <v>64</v>
      </c>
      <c r="L3" s="27"/>
      <c r="M3" s="27"/>
      <c r="N3" s="27"/>
      <c r="O3" s="27" t="s">
        <v>65</v>
      </c>
      <c r="P3" s="27"/>
      <c r="Q3" s="27"/>
      <c r="R3" s="27"/>
      <c r="S3" s="27" t="s">
        <v>66</v>
      </c>
      <c r="T3" s="27"/>
      <c r="U3" s="27"/>
      <c r="V3" s="27"/>
      <c r="W3" s="27" t="s">
        <v>67</v>
      </c>
      <c r="X3" s="27"/>
      <c r="Y3" s="27"/>
      <c r="Z3" s="27"/>
    </row>
    <row r="4" spans="1:26" s="12" customFormat="1" ht="15" customHeight="1" x14ac:dyDescent="0.3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68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68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68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68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68</v>
      </c>
    </row>
    <row r="5" spans="1:26" ht="15" customHeight="1" x14ac:dyDescent="0.25">
      <c r="A5" s="19">
        <f>RANK(F5,F$5:F$104,0)</f>
        <v>1</v>
      </c>
      <c r="B5" s="33" t="s">
        <v>27</v>
      </c>
      <c r="C5" s="21">
        <f>G5+K5+O5+S5+W5</f>
        <v>950</v>
      </c>
      <c r="D5" s="21">
        <f>H5+L5+P5+T5+X5</f>
        <v>0</v>
      </c>
      <c r="E5" s="21">
        <f>I5+M5+Q5+U5+Y5</f>
        <v>1030</v>
      </c>
      <c r="F5" s="19">
        <f>J5+N5+R5+V5+Z5</f>
        <v>1980</v>
      </c>
      <c r="G5" s="34"/>
      <c r="H5" s="34"/>
      <c r="I5" s="34"/>
      <c r="J5" s="35">
        <f>SUM(G5:I5)</f>
        <v>0</v>
      </c>
      <c r="K5" s="34">
        <v>150</v>
      </c>
      <c r="L5" s="34"/>
      <c r="M5" s="34">
        <v>150</v>
      </c>
      <c r="N5" s="35">
        <f>SUM(K5:M5)</f>
        <v>300</v>
      </c>
      <c r="O5" s="34">
        <v>140</v>
      </c>
      <c r="P5" s="34"/>
      <c r="Q5" s="34">
        <v>240</v>
      </c>
      <c r="R5" s="35">
        <f>SUM(O5:Q5)</f>
        <v>380</v>
      </c>
      <c r="S5" s="34">
        <v>340</v>
      </c>
      <c r="T5" s="34"/>
      <c r="U5" s="34">
        <v>300</v>
      </c>
      <c r="V5" s="35">
        <f>SUM(S5:U5)</f>
        <v>640</v>
      </c>
      <c r="W5" s="34">
        <v>320</v>
      </c>
      <c r="X5" s="34"/>
      <c r="Y5" s="34">
        <v>340</v>
      </c>
      <c r="Z5" s="35">
        <f>SUM(W5:Y5)</f>
        <v>660</v>
      </c>
    </row>
    <row r="6" spans="1:26" ht="15" customHeight="1" x14ac:dyDescent="0.25">
      <c r="A6" s="19">
        <f>RANK(F6,F$5:F$104,0)</f>
        <v>2</v>
      </c>
      <c r="B6" s="33" t="s">
        <v>12</v>
      </c>
      <c r="C6" s="21">
        <f>G6+K6+O6+S6+W6</f>
        <v>540</v>
      </c>
      <c r="D6" s="21">
        <f>H6+L6+P6+T6+X6</f>
        <v>0</v>
      </c>
      <c r="E6" s="21">
        <f>I6+M6+Q6+U6+Y6</f>
        <v>690</v>
      </c>
      <c r="F6" s="19">
        <f>J6+N6+R6+V6+Z6</f>
        <v>1230</v>
      </c>
      <c r="G6" s="34">
        <v>180</v>
      </c>
      <c r="H6" s="34"/>
      <c r="I6" s="34">
        <v>170</v>
      </c>
      <c r="J6" s="35">
        <f>SUM(G6:I6)</f>
        <v>350</v>
      </c>
      <c r="K6" s="34"/>
      <c r="L6" s="34"/>
      <c r="M6" s="34"/>
      <c r="N6" s="35">
        <f>SUM(K6:M6)</f>
        <v>0</v>
      </c>
      <c r="O6" s="34">
        <v>200</v>
      </c>
      <c r="P6" s="34"/>
      <c r="Q6" s="34">
        <v>200</v>
      </c>
      <c r="R6" s="35">
        <f>SUM(O6:Q6)</f>
        <v>400</v>
      </c>
      <c r="S6" s="34">
        <v>160</v>
      </c>
      <c r="T6" s="34"/>
      <c r="U6" s="34">
        <v>200</v>
      </c>
      <c r="V6" s="35">
        <f>SUM(S6:U6)</f>
        <v>360</v>
      </c>
      <c r="W6" s="34"/>
      <c r="X6" s="34"/>
      <c r="Y6" s="34">
        <v>120</v>
      </c>
      <c r="Z6" s="35">
        <f>SUM(W6:Y6)</f>
        <v>120</v>
      </c>
    </row>
    <row r="7" spans="1:26" ht="15" customHeight="1" x14ac:dyDescent="0.25">
      <c r="A7" s="19">
        <f>RANK(F7,F$5:F$104,0)</f>
        <v>3</v>
      </c>
      <c r="B7" s="33" t="s">
        <v>15</v>
      </c>
      <c r="C7" s="21">
        <f>G7+K7+O7+S7+W7</f>
        <v>600</v>
      </c>
      <c r="D7" s="21">
        <f>H7+L7+P7+T7+X7</f>
        <v>0</v>
      </c>
      <c r="E7" s="21">
        <f>I7+M7+Q7+U7+Y7</f>
        <v>570</v>
      </c>
      <c r="F7" s="19">
        <f>J7+N7+R7+V7+Z7</f>
        <v>1170</v>
      </c>
      <c r="G7" s="34">
        <v>180</v>
      </c>
      <c r="H7" s="34"/>
      <c r="I7" s="34">
        <v>190</v>
      </c>
      <c r="J7" s="35">
        <f>SUM(G7:I7)</f>
        <v>370</v>
      </c>
      <c r="K7" s="34">
        <v>100</v>
      </c>
      <c r="L7" s="34"/>
      <c r="M7" s="34">
        <v>100</v>
      </c>
      <c r="N7" s="35">
        <f>SUM(K7:M7)</f>
        <v>200</v>
      </c>
      <c r="O7" s="34">
        <v>160</v>
      </c>
      <c r="P7" s="34"/>
      <c r="Q7" s="34">
        <v>120</v>
      </c>
      <c r="R7" s="35">
        <f>SUM(O7:Q7)</f>
        <v>280</v>
      </c>
      <c r="S7" s="34"/>
      <c r="T7" s="34"/>
      <c r="U7" s="34"/>
      <c r="V7" s="35">
        <f>SUM(S7:U7)</f>
        <v>0</v>
      </c>
      <c r="W7" s="34">
        <v>160</v>
      </c>
      <c r="X7" s="34"/>
      <c r="Y7" s="34">
        <v>160</v>
      </c>
      <c r="Z7" s="35">
        <f>SUM(W7:Y7)</f>
        <v>320</v>
      </c>
    </row>
    <row r="8" spans="1:26" ht="15" customHeight="1" x14ac:dyDescent="0.25">
      <c r="A8" s="19">
        <f>RANK(F8,F$5:F$104,0)</f>
        <v>4</v>
      </c>
      <c r="B8" s="33" t="s">
        <v>35</v>
      </c>
      <c r="C8" s="21">
        <f>G8+K8+O8+S8+W8</f>
        <v>140</v>
      </c>
      <c r="D8" s="21">
        <f>H8+L8+P8+T8+X8</f>
        <v>0</v>
      </c>
      <c r="E8" s="21">
        <f>I8+M8+Q8+U8+Y8</f>
        <v>160</v>
      </c>
      <c r="F8" s="19">
        <f>J8+N8+R8+V8+Z8</f>
        <v>300</v>
      </c>
      <c r="G8" s="34"/>
      <c r="H8" s="34"/>
      <c r="I8" s="34"/>
      <c r="J8" s="35">
        <f>SUM(G8:I8)</f>
        <v>0</v>
      </c>
      <c r="K8" s="34"/>
      <c r="L8" s="34"/>
      <c r="M8" s="34"/>
      <c r="N8" s="35">
        <f>SUM(K8:M8)</f>
        <v>0</v>
      </c>
      <c r="O8" s="34"/>
      <c r="P8" s="34"/>
      <c r="Q8" s="34">
        <v>160</v>
      </c>
      <c r="R8" s="35">
        <f>SUM(O8:Q8)</f>
        <v>160</v>
      </c>
      <c r="S8" s="34"/>
      <c r="T8" s="34"/>
      <c r="U8" s="34"/>
      <c r="V8" s="35">
        <f>SUM(S8:U8)</f>
        <v>0</v>
      </c>
      <c r="W8" s="34">
        <v>140</v>
      </c>
      <c r="X8" s="34"/>
      <c r="Y8" s="34"/>
      <c r="Z8" s="35">
        <f>SUM(W8:Y8)</f>
        <v>140</v>
      </c>
    </row>
  </sheetData>
  <sortState xmlns:xlrd2="http://schemas.microsoft.com/office/spreadsheetml/2017/richdata2" ref="A5:Z8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V45 (M)</vt:lpstr>
      <vt:lpstr>V45 (Ž)</vt:lpstr>
      <vt:lpstr>V45 (MM)</vt:lpstr>
      <vt:lpstr>V45 (ŽŽ)</vt:lpstr>
      <vt:lpstr>V45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2025-10-22T12:54:52Z</dcterms:created>
  <dcterms:modified xsi:type="dcterms:W3CDTF">2025-10-22T12:55:59Z</dcterms:modified>
</cp:coreProperties>
</file>