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2\"/>
    </mc:Choice>
  </mc:AlternateContent>
  <xr:revisionPtr revIDLastSave="0" documentId="13_ncr:1_{01145011-D517-4D8E-8ED4-B4E0EA3C8EB4}" xr6:coauthVersionLast="47" xr6:coauthVersionMax="47" xr10:uidLastSave="{00000000-0000-0000-0000-000000000000}"/>
  <bookViews>
    <workbookView xWindow="-108" yWindow="-108" windowWidth="23256" windowHeight="12576" xr2:uid="{E33FD718-55C4-4AE0-B573-88CC6B464E93}"/>
  </bookViews>
  <sheets>
    <sheet name="V35 (M)" sheetId="1" r:id="rId1"/>
    <sheet name="V35 (Ž)" sheetId="2" r:id="rId2"/>
    <sheet name="V35 (MM)" sheetId="3" r:id="rId3"/>
    <sheet name="V35 (ŽŽ)" sheetId="4" r:id="rId4"/>
    <sheet name="V35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3" i="6" l="1"/>
  <c r="V13" i="6"/>
  <c r="R13" i="6"/>
  <c r="N13" i="6"/>
  <c r="J13" i="6"/>
  <c r="E13" i="6"/>
  <c r="D13" i="6"/>
  <c r="C13" i="6"/>
  <c r="Z9" i="6"/>
  <c r="V9" i="6"/>
  <c r="R9" i="6"/>
  <c r="N9" i="6"/>
  <c r="F9" i="6" s="1"/>
  <c r="J9" i="6"/>
  <c r="E9" i="6"/>
  <c r="D9" i="6"/>
  <c r="C9" i="6"/>
  <c r="Z12" i="6"/>
  <c r="V12" i="6"/>
  <c r="R12" i="6"/>
  <c r="N12" i="6"/>
  <c r="J12" i="6"/>
  <c r="E12" i="6"/>
  <c r="D12" i="6"/>
  <c r="C12" i="6"/>
  <c r="Z11" i="6"/>
  <c r="V11" i="6"/>
  <c r="R11" i="6"/>
  <c r="N11" i="6"/>
  <c r="F11" i="6" s="1"/>
  <c r="J11" i="6"/>
  <c r="E11" i="6"/>
  <c r="D11" i="6"/>
  <c r="C11" i="6"/>
  <c r="Z10" i="6"/>
  <c r="V10" i="6"/>
  <c r="R10" i="6"/>
  <c r="N10" i="6"/>
  <c r="J10" i="6"/>
  <c r="E10" i="6"/>
  <c r="D10" i="6"/>
  <c r="C10" i="6"/>
  <c r="Z5" i="6"/>
  <c r="V5" i="6"/>
  <c r="R5" i="6"/>
  <c r="N5" i="6"/>
  <c r="J5" i="6"/>
  <c r="E5" i="6"/>
  <c r="D5" i="6"/>
  <c r="C5" i="6"/>
  <c r="Z8" i="6"/>
  <c r="V8" i="6"/>
  <c r="R8" i="6"/>
  <c r="N8" i="6"/>
  <c r="J8" i="6"/>
  <c r="E8" i="6"/>
  <c r="D8" i="6"/>
  <c r="C8" i="6"/>
  <c r="Z6" i="6"/>
  <c r="V6" i="6"/>
  <c r="R6" i="6"/>
  <c r="N6" i="6"/>
  <c r="J6" i="6"/>
  <c r="E6" i="6"/>
  <c r="D6" i="6"/>
  <c r="C6" i="6"/>
  <c r="Z7" i="6"/>
  <c r="V7" i="6"/>
  <c r="R7" i="6"/>
  <c r="N7" i="6"/>
  <c r="J7" i="6"/>
  <c r="E7" i="6"/>
  <c r="D7" i="6"/>
  <c r="C7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20" i="5"/>
  <c r="G19" i="5"/>
  <c r="G14" i="5"/>
  <c r="G16" i="5"/>
  <c r="G15" i="5"/>
  <c r="G21" i="5"/>
  <c r="G11" i="5"/>
  <c r="G10" i="5"/>
  <c r="G9" i="5"/>
  <c r="G12" i="5"/>
  <c r="G13" i="5"/>
  <c r="G23" i="5"/>
  <c r="G22" i="5"/>
  <c r="G18" i="5"/>
  <c r="G17" i="5"/>
  <c r="G8" i="5"/>
  <c r="G7" i="5"/>
  <c r="G6" i="5"/>
  <c r="G16" i="4"/>
  <c r="G14" i="4"/>
  <c r="G13" i="4"/>
  <c r="G10" i="4"/>
  <c r="G9" i="4"/>
  <c r="G18" i="4"/>
  <c r="G15" i="4"/>
  <c r="G12" i="4"/>
  <c r="G11" i="4"/>
  <c r="G19" i="4"/>
  <c r="G7" i="4"/>
  <c r="G6" i="4"/>
  <c r="G17" i="4"/>
  <c r="G8" i="4"/>
  <c r="G12" i="3"/>
  <c r="G11" i="3"/>
  <c r="G19" i="3"/>
  <c r="G18" i="3"/>
  <c r="G15" i="3"/>
  <c r="G13" i="3"/>
  <c r="G17" i="3"/>
  <c r="G9" i="3"/>
  <c r="G14" i="3"/>
  <c r="G16" i="3"/>
  <c r="G10" i="3"/>
  <c r="G8" i="3"/>
  <c r="G7" i="3"/>
  <c r="G6" i="3"/>
  <c r="G8" i="2"/>
  <c r="G9" i="2"/>
  <c r="G7" i="2"/>
  <c r="G6" i="2"/>
  <c r="G9" i="1"/>
  <c r="G11" i="1"/>
  <c r="G13" i="1"/>
  <c r="G8" i="1"/>
  <c r="G12" i="1"/>
  <c r="G6" i="1"/>
  <c r="G10" i="1"/>
  <c r="G7" i="1"/>
  <c r="F13" i="6" l="1"/>
  <c r="F12" i="6"/>
  <c r="A11" i="6"/>
  <c r="F10" i="6"/>
  <c r="F5" i="6"/>
  <c r="F8" i="6"/>
  <c r="F6" i="6"/>
  <c r="A6" i="6" s="1"/>
  <c r="F7" i="6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9" i="2"/>
  <c r="A8" i="2"/>
  <c r="A7" i="2"/>
  <c r="A6" i="2"/>
  <c r="A13" i="1"/>
  <c r="A12" i="1"/>
  <c r="A11" i="1"/>
  <c r="A10" i="1"/>
  <c r="A9" i="1"/>
  <c r="A8" i="1"/>
  <c r="A7" i="1"/>
  <c r="A6" i="1"/>
  <c r="A8" i="6" l="1"/>
  <c r="A12" i="6"/>
  <c r="A5" i="6"/>
  <c r="A9" i="6"/>
  <c r="A7" i="6"/>
  <c r="A10" i="6"/>
  <c r="A13" i="6"/>
</calcChain>
</file>

<file path=xl/sharedStrings.xml><?xml version="1.0" encoding="utf-8"?>
<sst xmlns="http://schemas.openxmlformats.org/spreadsheetml/2006/main" count="254" uniqueCount="93">
  <si>
    <t>I. krug</t>
  </si>
  <si>
    <t>II. krug</t>
  </si>
  <si>
    <t>III. krug</t>
  </si>
  <si>
    <t>UKUPNO</t>
  </si>
  <si>
    <t>KLUB</t>
  </si>
  <si>
    <t>GOD.ROĐ.</t>
  </si>
  <si>
    <t>VETERANI 35</t>
  </si>
  <si>
    <t>ČAKOVEC</t>
  </si>
  <si>
    <t>ZAGREB</t>
  </si>
  <si>
    <t>ŠABAN</t>
  </si>
  <si>
    <t>Sandi</t>
  </si>
  <si>
    <t>BK FLEX Zagreb</t>
  </si>
  <si>
    <t>ZADRAVEC</t>
  </si>
  <si>
    <t>Danijel</t>
  </si>
  <si>
    <t>BK MEĐIMURJE Čakovec</t>
  </si>
  <si>
    <t>LOVRIĆ</t>
  </si>
  <si>
    <t>Antonio</t>
  </si>
  <si>
    <t>BK TIGAR Kuče</t>
  </si>
  <si>
    <t>ŠOŠTARIĆ</t>
  </si>
  <si>
    <t>Nikola</t>
  </si>
  <si>
    <t>BART</t>
  </si>
  <si>
    <t>Bruno</t>
  </si>
  <si>
    <t>BK OSIJEK</t>
  </si>
  <si>
    <t>JEDINAK</t>
  </si>
  <si>
    <t>Darko</t>
  </si>
  <si>
    <t>ŠIPUŠ</t>
  </si>
  <si>
    <t>BK ORKA Varaždin</t>
  </si>
  <si>
    <t>ŠIKIĆ</t>
  </si>
  <si>
    <t>Nikica</t>
  </si>
  <si>
    <t>BK STELLA Zagreb</t>
  </si>
  <si>
    <t>VETERANKE 35</t>
  </si>
  <si>
    <t>POTKONJAK</t>
  </si>
  <si>
    <t>Maja</t>
  </si>
  <si>
    <t>KOLAK</t>
  </si>
  <si>
    <t>Monika</t>
  </si>
  <si>
    <t>LUČIĆ</t>
  </si>
  <si>
    <t>Jasmina</t>
  </si>
  <si>
    <t>SESAR</t>
  </si>
  <si>
    <t>Iva</t>
  </si>
  <si>
    <t>VETERANI 35 - parovi</t>
  </si>
  <si>
    <t>VUGRINEC</t>
  </si>
  <si>
    <t>Marjan</t>
  </si>
  <si>
    <t>BK KOPRIVNICA</t>
  </si>
  <si>
    <t>BERMANEC</t>
  </si>
  <si>
    <t>Miroslav</t>
  </si>
  <si>
    <t>BK CONCORDIA Zagreb</t>
  </si>
  <si>
    <t>MAHEČIĆ</t>
  </si>
  <si>
    <t>Mario</t>
  </si>
  <si>
    <t>VIVODA</t>
  </si>
  <si>
    <t>Edi</t>
  </si>
  <si>
    <t>PUŠIĆ</t>
  </si>
  <si>
    <t>Bernard</t>
  </si>
  <si>
    <t>BK SPLIT</t>
  </si>
  <si>
    <t>VEBER</t>
  </si>
  <si>
    <t>Zlatko</t>
  </si>
  <si>
    <t>ČRNKO</t>
  </si>
  <si>
    <t>Marijan</t>
  </si>
  <si>
    <t>VETERANKE 35 - parovi</t>
  </si>
  <si>
    <t>KOVAČIĆ</t>
  </si>
  <si>
    <t>Nina</t>
  </si>
  <si>
    <t>DIJAKOVIĆ</t>
  </si>
  <si>
    <t>Marina</t>
  </si>
  <si>
    <t>RADOJKOVIĆ</t>
  </si>
  <si>
    <t>Tihana</t>
  </si>
  <si>
    <t>BIŠKUP</t>
  </si>
  <si>
    <t>Kristina</t>
  </si>
  <si>
    <t>Lidija</t>
  </si>
  <si>
    <t>VUK</t>
  </si>
  <si>
    <t>Srebrenka</t>
  </si>
  <si>
    <t>PATAFTA</t>
  </si>
  <si>
    <t>Snježana</t>
  </si>
  <si>
    <t>ČEH</t>
  </si>
  <si>
    <t>Agneta</t>
  </si>
  <si>
    <t>LEKIĆ</t>
  </si>
  <si>
    <t>Martina</t>
  </si>
  <si>
    <t>ANDABAKA</t>
  </si>
  <si>
    <t>Ivana</t>
  </si>
  <si>
    <t>VETERANI 35 - miksevi</t>
  </si>
  <si>
    <t>BEL</t>
  </si>
  <si>
    <t>Rajko</t>
  </si>
  <si>
    <t>VURDELJA</t>
  </si>
  <si>
    <t>Klub</t>
  </si>
  <si>
    <t>1.</t>
  </si>
  <si>
    <t>2.</t>
  </si>
  <si>
    <t>3.</t>
  </si>
  <si>
    <t>M</t>
  </si>
  <si>
    <t>Ž</t>
  </si>
  <si>
    <t>MM</t>
  </si>
  <si>
    <t>ŽŽ</t>
  </si>
  <si>
    <t>MŽ</t>
  </si>
  <si>
    <t>uk.</t>
  </si>
  <si>
    <t>HRVATSKI KUP 2022 - ekipni poredak</t>
  </si>
  <si>
    <t>HRVATSKI KUP 2022 -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</si>
</sst>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2" borderId="1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</cellXfs>
  <cellStyles count="2">
    <cellStyle name="Normal 2" xfId="1" xr:uid="{A01F0F77-8EF5-439B-A4B4-5DD0F0E0272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F0694-DB21-42E4-B8E4-B03A47C83C20}">
  <sheetPr codeName="Sheet6"/>
  <dimension ref="A1:L13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92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6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44660</v>
      </c>
      <c r="E5" s="17">
        <v>44807</v>
      </c>
      <c r="F5" s="17">
        <v>44822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15</v>
      </c>
      <c r="C6" s="20" t="s">
        <v>16</v>
      </c>
      <c r="D6" s="21">
        <v>100</v>
      </c>
      <c r="E6" s="21">
        <v>100</v>
      </c>
      <c r="F6" s="21">
        <v>100</v>
      </c>
      <c r="G6" s="19">
        <f>IF(SUM(D6:F6)=0,0,SUM(LARGE(D6:F6,1),LARGE(D6:F6,2)))</f>
        <v>200</v>
      </c>
      <c r="H6" s="21" t="s">
        <v>17</v>
      </c>
      <c r="I6" s="21">
        <v>1977</v>
      </c>
    </row>
    <row r="7" spans="1:12" ht="15" customHeight="1" x14ac:dyDescent="0.25">
      <c r="A7" s="19">
        <f>RANK(G7,G$6:G$105,0)</f>
        <v>2</v>
      </c>
      <c r="B7" s="20" t="s">
        <v>9</v>
      </c>
      <c r="C7" s="20" t="s">
        <v>10</v>
      </c>
      <c r="D7" s="21">
        <v>80</v>
      </c>
      <c r="E7" s="21">
        <v>80</v>
      </c>
      <c r="F7" s="21">
        <v>80</v>
      </c>
      <c r="G7" s="19">
        <f>IF(SUM(D7:F7)=0,0,SUM(LARGE(D7:F7,1),LARGE(D7:F7,2)))</f>
        <v>160</v>
      </c>
      <c r="H7" s="21" t="s">
        <v>11</v>
      </c>
      <c r="I7" s="21">
        <v>1968</v>
      </c>
    </row>
    <row r="8" spans="1:12" ht="15" customHeight="1" x14ac:dyDescent="0.25">
      <c r="A8" s="19">
        <f>RANK(G8,G$6:G$105,0)</f>
        <v>3</v>
      </c>
      <c r="B8" s="20" t="s">
        <v>20</v>
      </c>
      <c r="C8" s="20" t="s">
        <v>21</v>
      </c>
      <c r="D8" s="21">
        <v>60</v>
      </c>
      <c r="E8" s="21">
        <v>70</v>
      </c>
      <c r="F8" s="21">
        <v>60</v>
      </c>
      <c r="G8" s="19">
        <f>IF(SUM(D8:F8)=0,0,SUM(LARGE(D8:F8,1),LARGE(D8:F8,2)))</f>
        <v>130</v>
      </c>
      <c r="H8" s="21" t="s">
        <v>22</v>
      </c>
      <c r="I8" s="21">
        <v>1973</v>
      </c>
    </row>
    <row r="9" spans="1:12" ht="15" customHeight="1" x14ac:dyDescent="0.25">
      <c r="A9" s="19">
        <f>RANK(G9,G$6:G$105,0)</f>
        <v>4</v>
      </c>
      <c r="B9" s="20" t="s">
        <v>27</v>
      </c>
      <c r="C9" s="20" t="s">
        <v>28</v>
      </c>
      <c r="D9" s="21">
        <v>0</v>
      </c>
      <c r="E9" s="21">
        <v>0</v>
      </c>
      <c r="F9" s="21">
        <v>70</v>
      </c>
      <c r="G9" s="19">
        <f>IF(SUM(D9:F9)=0,0,SUM(LARGE(D9:F9,1),LARGE(D9:F9,2)))</f>
        <v>70</v>
      </c>
      <c r="H9" s="21" t="s">
        <v>29</v>
      </c>
      <c r="I9" s="21">
        <v>1969</v>
      </c>
    </row>
    <row r="10" spans="1:12" ht="15" customHeight="1" x14ac:dyDescent="0.25">
      <c r="A10" s="19">
        <f>RANK(G10,G$6:G$105,0)</f>
        <v>4</v>
      </c>
      <c r="B10" s="20" t="s">
        <v>12</v>
      </c>
      <c r="C10" s="20" t="s">
        <v>13</v>
      </c>
      <c r="D10" s="21">
        <v>70</v>
      </c>
      <c r="E10" s="21">
        <v>0</v>
      </c>
      <c r="F10" s="21">
        <v>0</v>
      </c>
      <c r="G10" s="19">
        <f>IF(SUM(D10:F10)=0,0,SUM(LARGE(D10:F10,1),LARGE(D10:F10,2)))</f>
        <v>70</v>
      </c>
      <c r="H10" s="21" t="s">
        <v>14</v>
      </c>
      <c r="I10" s="21">
        <v>1972</v>
      </c>
    </row>
    <row r="11" spans="1:12" ht="15" customHeight="1" x14ac:dyDescent="0.25">
      <c r="A11" s="19">
        <f>RANK(G11,G$6:G$105,0)</f>
        <v>6</v>
      </c>
      <c r="B11" s="20" t="s">
        <v>25</v>
      </c>
      <c r="C11" s="20" t="s">
        <v>24</v>
      </c>
      <c r="D11" s="21">
        <v>0</v>
      </c>
      <c r="E11" s="21">
        <v>60</v>
      </c>
      <c r="F11" s="21">
        <v>0</v>
      </c>
      <c r="G11" s="19">
        <f>IF(SUM(D11:F11)=0,0,SUM(LARGE(D11:F11,1),LARGE(D11:F11,2)))</f>
        <v>60</v>
      </c>
      <c r="H11" s="21" t="s">
        <v>26</v>
      </c>
      <c r="I11" s="21">
        <v>1983</v>
      </c>
    </row>
    <row r="12" spans="1:12" ht="15" customHeight="1" x14ac:dyDescent="0.25">
      <c r="A12" s="19">
        <f>RANK(G12,G$6:G$105,0)</f>
        <v>7</v>
      </c>
      <c r="B12" s="20" t="s">
        <v>18</v>
      </c>
      <c r="C12" s="20" t="s">
        <v>19</v>
      </c>
      <c r="D12" s="21">
        <v>50</v>
      </c>
      <c r="E12" s="21">
        <v>0</v>
      </c>
      <c r="F12" s="21">
        <v>0</v>
      </c>
      <c r="G12" s="19">
        <f>IF(SUM(D12:F12)=0,0,SUM(LARGE(D12:F12,1),LARGE(D12:F12,2)))</f>
        <v>50</v>
      </c>
      <c r="H12" s="21" t="s">
        <v>14</v>
      </c>
      <c r="I12" s="21">
        <v>1979</v>
      </c>
    </row>
    <row r="13" spans="1:12" ht="15" customHeight="1" x14ac:dyDescent="0.25">
      <c r="A13" s="19">
        <f>RANK(G13,G$6:G$105,0)</f>
        <v>8</v>
      </c>
      <c r="B13" s="20" t="s">
        <v>23</v>
      </c>
      <c r="C13" s="20" t="s">
        <v>24</v>
      </c>
      <c r="D13" s="21">
        <v>45</v>
      </c>
      <c r="E13" s="21">
        <v>0</v>
      </c>
      <c r="F13" s="21">
        <v>0</v>
      </c>
      <c r="G13" s="19">
        <f>IF(SUM(D13:F13)=0,0,SUM(LARGE(D13:F13,1),LARGE(D13:F13,2)))</f>
        <v>45</v>
      </c>
      <c r="H13" s="21" t="s">
        <v>22</v>
      </c>
      <c r="I13" s="21">
        <v>1979</v>
      </c>
    </row>
  </sheetData>
  <sortState xmlns:xlrd2="http://schemas.microsoft.com/office/spreadsheetml/2017/richdata2" ref="B6:J1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824EB-C193-47C2-B974-2ECE7CD9D157}">
  <sheetPr codeName="Sheet7"/>
  <dimension ref="A1:L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92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30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44660</v>
      </c>
      <c r="E5" s="17">
        <v>44807</v>
      </c>
      <c r="F5" s="17">
        <v>44822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31</v>
      </c>
      <c r="C6" s="20" t="s">
        <v>32</v>
      </c>
      <c r="D6" s="21">
        <v>100</v>
      </c>
      <c r="E6" s="21">
        <v>0</v>
      </c>
      <c r="F6" s="21">
        <v>0</v>
      </c>
      <c r="G6" s="19">
        <f>IF(SUM(D6:F6)=0,0,SUM(LARGE(D6:F6,1),LARGE(D6:F6,2)))</f>
        <v>100</v>
      </c>
      <c r="H6" s="21" t="s">
        <v>11</v>
      </c>
      <c r="I6" s="21">
        <v>1983</v>
      </c>
    </row>
    <row r="7" spans="1:12" ht="15" customHeight="1" x14ac:dyDescent="0.25">
      <c r="A7" s="19">
        <f>RANK(G7,G$6:G$105,0)</f>
        <v>2</v>
      </c>
      <c r="B7" s="20" t="s">
        <v>33</v>
      </c>
      <c r="C7" s="20" t="s">
        <v>34</v>
      </c>
      <c r="D7" s="21">
        <v>80</v>
      </c>
      <c r="E7" s="21">
        <v>0</v>
      </c>
      <c r="F7" s="21">
        <v>0</v>
      </c>
      <c r="G7" s="19">
        <f>IF(SUM(D7:F7)=0,0,SUM(LARGE(D7:F7,1),LARGE(D7:F7,2)))</f>
        <v>80</v>
      </c>
      <c r="H7" s="21" t="s">
        <v>22</v>
      </c>
      <c r="I7" s="21">
        <v>1973</v>
      </c>
    </row>
    <row r="8" spans="1:12" ht="15" customHeight="1" x14ac:dyDescent="0.25">
      <c r="A8" s="19">
        <f>RANK(G8,G$6:G$105,0)</f>
        <v>3</v>
      </c>
      <c r="B8" s="20" t="s">
        <v>37</v>
      </c>
      <c r="C8" s="20" t="s">
        <v>38</v>
      </c>
      <c r="D8" s="21">
        <v>70</v>
      </c>
      <c r="E8" s="21">
        <v>0</v>
      </c>
      <c r="F8" s="21">
        <v>0</v>
      </c>
      <c r="G8" s="19">
        <f>IF(SUM(D8:F8)=0,0,SUM(LARGE(D8:F8,1),LARGE(D8:F8,2)))</f>
        <v>70</v>
      </c>
      <c r="H8" s="21" t="s">
        <v>22</v>
      </c>
      <c r="I8" s="21">
        <v>1984</v>
      </c>
    </row>
    <row r="9" spans="1:12" ht="15" customHeight="1" x14ac:dyDescent="0.25">
      <c r="A9" s="19">
        <f>RANK(G9,G$6:G$105,0)</f>
        <v>4</v>
      </c>
      <c r="B9" s="20" t="s">
        <v>35</v>
      </c>
      <c r="C9" s="20" t="s">
        <v>36</v>
      </c>
      <c r="D9" s="21">
        <v>60</v>
      </c>
      <c r="E9" s="21">
        <v>0</v>
      </c>
      <c r="F9" s="21">
        <v>0</v>
      </c>
      <c r="G9" s="19">
        <f>IF(SUM(D9:F9)=0,0,SUM(LARGE(D9:F9,1),LARGE(D9:F9,2)))</f>
        <v>60</v>
      </c>
      <c r="H9" s="21" t="s">
        <v>14</v>
      </c>
      <c r="I9" s="21">
        <v>1978</v>
      </c>
    </row>
  </sheetData>
  <sortState xmlns:xlrd2="http://schemas.microsoft.com/office/spreadsheetml/2017/richdata2" ref="B6:J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DCB45-7ECF-4E7C-98B2-4810F683CBAF}">
  <sheetPr codeName="Sheet8"/>
  <dimension ref="A1:L1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92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39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44660</v>
      </c>
      <c r="E5" s="17">
        <v>44807</v>
      </c>
      <c r="F5" s="17">
        <v>44822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15</v>
      </c>
      <c r="C6" s="20" t="s">
        <v>16</v>
      </c>
      <c r="D6" s="21">
        <v>100</v>
      </c>
      <c r="E6" s="21">
        <v>100</v>
      </c>
      <c r="F6" s="21">
        <v>0</v>
      </c>
      <c r="G6" s="19">
        <f>IF(SUM(D6:F6)=0,0,SUM(LARGE(D6:F6,1),LARGE(D6:F6,2)))</f>
        <v>200</v>
      </c>
      <c r="H6" s="21" t="s">
        <v>17</v>
      </c>
      <c r="I6" s="21">
        <v>1977</v>
      </c>
    </row>
    <row r="7" spans="1:12" ht="15" customHeight="1" x14ac:dyDescent="0.25">
      <c r="A7" s="19">
        <f>RANK(G7,G$6:G$105,0)</f>
        <v>1</v>
      </c>
      <c r="B7" s="20" t="s">
        <v>40</v>
      </c>
      <c r="C7" s="20" t="s">
        <v>41</v>
      </c>
      <c r="D7" s="21">
        <v>100</v>
      </c>
      <c r="E7" s="21">
        <v>100</v>
      </c>
      <c r="F7" s="21">
        <v>0</v>
      </c>
      <c r="G7" s="19">
        <f>IF(SUM(D7:F7)=0,0,SUM(LARGE(D7:F7,1),LARGE(D7:F7,2)))</f>
        <v>200</v>
      </c>
      <c r="H7" s="21" t="s">
        <v>42</v>
      </c>
      <c r="I7" s="21">
        <v>1968</v>
      </c>
    </row>
    <row r="8" spans="1:12" ht="15" customHeight="1" x14ac:dyDescent="0.25">
      <c r="A8" s="19">
        <f>RANK(G8,G$6:G$105,0)</f>
        <v>3</v>
      </c>
      <c r="B8" s="20" t="s">
        <v>18</v>
      </c>
      <c r="C8" s="20" t="s">
        <v>19</v>
      </c>
      <c r="D8" s="21">
        <v>80</v>
      </c>
      <c r="E8" s="21">
        <v>80</v>
      </c>
      <c r="F8" s="21">
        <v>0</v>
      </c>
      <c r="G8" s="19">
        <f>IF(SUM(D8:F8)=0,0,SUM(LARGE(D8:F8,1),LARGE(D8:F8,2)))</f>
        <v>160</v>
      </c>
      <c r="H8" s="21" t="s">
        <v>14</v>
      </c>
      <c r="I8" s="21">
        <v>1979</v>
      </c>
    </row>
    <row r="9" spans="1:12" ht="15" customHeight="1" x14ac:dyDescent="0.25">
      <c r="A9" s="19">
        <f>RANK(G9,G$6:G$105,0)</f>
        <v>4</v>
      </c>
      <c r="B9" s="20" t="s">
        <v>27</v>
      </c>
      <c r="C9" s="20" t="s">
        <v>28</v>
      </c>
      <c r="D9" s="21">
        <v>70</v>
      </c>
      <c r="E9" s="21">
        <v>80</v>
      </c>
      <c r="F9" s="21">
        <v>0</v>
      </c>
      <c r="G9" s="19">
        <f>IF(SUM(D9:F9)=0,0,SUM(LARGE(D9:F9,1),LARGE(D9:F9,2)))</f>
        <v>150</v>
      </c>
      <c r="H9" s="21" t="s">
        <v>29</v>
      </c>
      <c r="I9" s="21">
        <v>1969</v>
      </c>
    </row>
    <row r="10" spans="1:12" ht="15" customHeight="1" x14ac:dyDescent="0.25">
      <c r="A10" s="19">
        <f>RANK(G10,G$6:G$105,0)</f>
        <v>5</v>
      </c>
      <c r="B10" s="20" t="s">
        <v>12</v>
      </c>
      <c r="C10" s="20" t="s">
        <v>13</v>
      </c>
      <c r="D10" s="21">
        <v>80</v>
      </c>
      <c r="E10" s="21">
        <v>0</v>
      </c>
      <c r="F10" s="21">
        <v>0</v>
      </c>
      <c r="G10" s="19">
        <f>IF(SUM(D10:F10)=0,0,SUM(LARGE(D10:F10,1),LARGE(D10:F10,2)))</f>
        <v>80</v>
      </c>
      <c r="H10" s="21" t="s">
        <v>14</v>
      </c>
      <c r="I10" s="21">
        <v>1972</v>
      </c>
    </row>
    <row r="11" spans="1:12" ht="15" customHeight="1" x14ac:dyDescent="0.25">
      <c r="A11" s="19">
        <f>RANK(G11,G$6:G$105,0)</f>
        <v>6</v>
      </c>
      <c r="B11" s="20" t="s">
        <v>55</v>
      </c>
      <c r="C11" s="20" t="s">
        <v>56</v>
      </c>
      <c r="D11" s="21">
        <v>0</v>
      </c>
      <c r="E11" s="21">
        <v>70</v>
      </c>
      <c r="F11" s="21">
        <v>0</v>
      </c>
      <c r="G11" s="19">
        <f>IF(SUM(D11:F11)=0,0,SUM(LARGE(D11:F11,1),LARGE(D11:F11,2)))</f>
        <v>70</v>
      </c>
      <c r="H11" s="21" t="s">
        <v>26</v>
      </c>
      <c r="I11" s="21">
        <v>1975</v>
      </c>
    </row>
    <row r="12" spans="1:12" ht="15" customHeight="1" x14ac:dyDescent="0.25">
      <c r="A12" s="19">
        <f>RANK(G12,G$6:G$105,0)</f>
        <v>6</v>
      </c>
      <c r="B12" s="20" t="s">
        <v>25</v>
      </c>
      <c r="C12" s="20" t="s">
        <v>24</v>
      </c>
      <c r="D12" s="21">
        <v>0</v>
      </c>
      <c r="E12" s="21">
        <v>70</v>
      </c>
      <c r="F12" s="21">
        <v>0</v>
      </c>
      <c r="G12" s="19">
        <f>IF(SUM(D12:F12)=0,0,SUM(LARGE(D12:F12,1),LARGE(D12:F12,2)))</f>
        <v>70</v>
      </c>
      <c r="H12" s="21" t="s">
        <v>26</v>
      </c>
      <c r="I12" s="21">
        <v>1983</v>
      </c>
    </row>
    <row r="13" spans="1:12" ht="15" customHeight="1" x14ac:dyDescent="0.25">
      <c r="A13" s="19">
        <f>RANK(G13,G$6:G$105,0)</f>
        <v>6</v>
      </c>
      <c r="B13" s="20" t="s">
        <v>9</v>
      </c>
      <c r="C13" s="20" t="s">
        <v>10</v>
      </c>
      <c r="D13" s="21">
        <v>70</v>
      </c>
      <c r="E13" s="21">
        <v>0</v>
      </c>
      <c r="F13" s="21">
        <v>0</v>
      </c>
      <c r="G13" s="19">
        <f>IF(SUM(D13:F13)=0,0,SUM(LARGE(D13:F13,1),LARGE(D13:F13,2)))</f>
        <v>70</v>
      </c>
      <c r="H13" s="21" t="s">
        <v>11</v>
      </c>
      <c r="I13" s="21">
        <v>1968</v>
      </c>
    </row>
    <row r="14" spans="1:12" ht="15" customHeight="1" x14ac:dyDescent="0.25">
      <c r="A14" s="19">
        <f>RANK(G14,G$6:G$105,0)</f>
        <v>9</v>
      </c>
      <c r="B14" s="20" t="s">
        <v>46</v>
      </c>
      <c r="C14" s="20" t="s">
        <v>47</v>
      </c>
      <c r="D14" s="21">
        <v>60</v>
      </c>
      <c r="E14" s="21">
        <v>0</v>
      </c>
      <c r="F14" s="21">
        <v>0</v>
      </c>
      <c r="G14" s="19">
        <f>IF(SUM(D14:F14)=0,0,SUM(LARGE(D14:F14,1),LARGE(D14:F14,2)))</f>
        <v>60</v>
      </c>
      <c r="H14" s="21" t="s">
        <v>11</v>
      </c>
      <c r="I14" s="21">
        <v>1976</v>
      </c>
    </row>
    <row r="15" spans="1:12" ht="15" customHeight="1" x14ac:dyDescent="0.25">
      <c r="A15" s="19">
        <f>RANK(G15,G$6:G$105,0)</f>
        <v>9</v>
      </c>
      <c r="B15" s="20" t="s">
        <v>50</v>
      </c>
      <c r="C15" s="20" t="s">
        <v>51</v>
      </c>
      <c r="D15" s="21">
        <v>60</v>
      </c>
      <c r="E15" s="21">
        <v>0</v>
      </c>
      <c r="F15" s="21">
        <v>0</v>
      </c>
      <c r="G15" s="19">
        <f>IF(SUM(D15:F15)=0,0,SUM(LARGE(D15:F15,1),LARGE(D15:F15,2)))</f>
        <v>60</v>
      </c>
      <c r="H15" s="21" t="s">
        <v>52</v>
      </c>
      <c r="I15" s="21">
        <v>1971</v>
      </c>
    </row>
    <row r="16" spans="1:12" ht="15" customHeight="1" x14ac:dyDescent="0.25">
      <c r="A16" s="19">
        <f>RANK(G16,G$6:G$105,0)</f>
        <v>11</v>
      </c>
      <c r="B16" s="20" t="s">
        <v>43</v>
      </c>
      <c r="C16" s="20" t="s">
        <v>44</v>
      </c>
      <c r="D16" s="21">
        <v>50</v>
      </c>
      <c r="E16" s="21">
        <v>0</v>
      </c>
      <c r="F16" s="21">
        <v>0</v>
      </c>
      <c r="G16" s="19">
        <f>IF(SUM(D16:F16)=0,0,SUM(LARGE(D16:F16,1),LARGE(D16:F16,2)))</f>
        <v>50</v>
      </c>
      <c r="H16" s="21" t="s">
        <v>45</v>
      </c>
      <c r="I16" s="21">
        <v>1969</v>
      </c>
    </row>
    <row r="17" spans="1:9" ht="15" customHeight="1" x14ac:dyDescent="0.25">
      <c r="A17" s="19">
        <f>RANK(G17,G$6:G$105,0)</f>
        <v>11</v>
      </c>
      <c r="B17" s="20" t="s">
        <v>48</v>
      </c>
      <c r="C17" s="20" t="s">
        <v>49</v>
      </c>
      <c r="D17" s="21">
        <v>50</v>
      </c>
      <c r="E17" s="21">
        <v>0</v>
      </c>
      <c r="F17" s="21">
        <v>0</v>
      </c>
      <c r="G17" s="19">
        <f>IF(SUM(D17:F17)=0,0,SUM(LARGE(D17:F17,1),LARGE(D17:F17,2)))</f>
        <v>50</v>
      </c>
      <c r="H17" s="21" t="s">
        <v>45</v>
      </c>
      <c r="I17" s="21">
        <v>1973</v>
      </c>
    </row>
    <row r="18" spans="1:9" ht="15" customHeight="1" x14ac:dyDescent="0.25">
      <c r="A18" s="19">
        <f>RANK(G18,G$6:G$105,0)</f>
        <v>13</v>
      </c>
      <c r="B18" s="20" t="s">
        <v>23</v>
      </c>
      <c r="C18" s="20" t="s">
        <v>24</v>
      </c>
      <c r="D18" s="21">
        <v>45</v>
      </c>
      <c r="E18" s="21">
        <v>0</v>
      </c>
      <c r="F18" s="21">
        <v>0</v>
      </c>
      <c r="G18" s="19">
        <f>IF(SUM(D18:F18)=0,0,SUM(LARGE(D18:F18,1),LARGE(D18:F18,2)))</f>
        <v>45</v>
      </c>
      <c r="H18" s="21" t="s">
        <v>22</v>
      </c>
      <c r="I18" s="21">
        <v>1979</v>
      </c>
    </row>
    <row r="19" spans="1:9" ht="15" customHeight="1" x14ac:dyDescent="0.25">
      <c r="A19" s="19">
        <f>RANK(G19,G$6:G$105,0)</f>
        <v>13</v>
      </c>
      <c r="B19" s="20" t="s">
        <v>53</v>
      </c>
      <c r="C19" s="20" t="s">
        <v>54</v>
      </c>
      <c r="D19" s="21">
        <v>45</v>
      </c>
      <c r="E19" s="21">
        <v>0</v>
      </c>
      <c r="F19" s="21">
        <v>0</v>
      </c>
      <c r="G19" s="19">
        <f>IF(SUM(D19:F19)=0,0,SUM(LARGE(D19:F19,1),LARGE(D19:F19,2)))</f>
        <v>45</v>
      </c>
      <c r="H19" s="21" t="s">
        <v>22</v>
      </c>
      <c r="I19" s="21">
        <v>1973</v>
      </c>
    </row>
  </sheetData>
  <sortState xmlns:xlrd2="http://schemas.microsoft.com/office/spreadsheetml/2017/richdata2" ref="B6:J1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36347-B9CD-4F88-8E59-FF61DB796492}">
  <sheetPr codeName="Sheet9"/>
  <dimension ref="A1:L1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92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57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44660</v>
      </c>
      <c r="E5" s="17">
        <v>44807</v>
      </c>
      <c r="F5" s="17">
        <v>44822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60</v>
      </c>
      <c r="C6" s="20" t="s">
        <v>61</v>
      </c>
      <c r="D6" s="21">
        <v>100</v>
      </c>
      <c r="E6" s="21">
        <v>100</v>
      </c>
      <c r="F6" s="21">
        <v>0</v>
      </c>
      <c r="G6" s="19">
        <f>IF(SUM(D6:F6)=0,0,SUM(LARGE(D6:F6,1),LARGE(D6:F6,2)))</f>
        <v>200</v>
      </c>
      <c r="H6" s="21" t="s">
        <v>45</v>
      </c>
      <c r="I6" s="21">
        <v>1970</v>
      </c>
    </row>
    <row r="7" spans="1:12" ht="15" customHeight="1" x14ac:dyDescent="0.25">
      <c r="A7" s="19">
        <f>RANK(G7,G$6:G$105,0)</f>
        <v>1</v>
      </c>
      <c r="B7" s="20" t="s">
        <v>62</v>
      </c>
      <c r="C7" s="20" t="s">
        <v>63</v>
      </c>
      <c r="D7" s="21">
        <v>100</v>
      </c>
      <c r="E7" s="21">
        <v>100</v>
      </c>
      <c r="F7" s="21">
        <v>0</v>
      </c>
      <c r="G7" s="19">
        <f>IF(SUM(D7:F7)=0,0,SUM(LARGE(D7:F7,1),LARGE(D7:F7,2)))</f>
        <v>200</v>
      </c>
      <c r="H7" s="21" t="s">
        <v>45</v>
      </c>
      <c r="I7" s="21">
        <v>1980</v>
      </c>
    </row>
    <row r="8" spans="1:12" ht="15" customHeight="1" x14ac:dyDescent="0.25">
      <c r="A8" s="19">
        <f>RANK(G8,G$6:G$105,0)</f>
        <v>3</v>
      </c>
      <c r="B8" s="20" t="s">
        <v>58</v>
      </c>
      <c r="C8" s="20" t="s">
        <v>59</v>
      </c>
      <c r="D8" s="21">
        <v>80</v>
      </c>
      <c r="E8" s="21">
        <v>0</v>
      </c>
      <c r="F8" s="21">
        <v>100</v>
      </c>
      <c r="G8" s="19">
        <f>IF(SUM(D8:F8)=0,0,SUM(LARGE(D8:F8,1),LARGE(D8:F8,2)))</f>
        <v>180</v>
      </c>
      <c r="H8" s="21" t="s">
        <v>17</v>
      </c>
      <c r="I8" s="21">
        <v>1962</v>
      </c>
    </row>
    <row r="9" spans="1:12" ht="15" customHeight="1" x14ac:dyDescent="0.25">
      <c r="A9" s="19">
        <f>RANK(G9,G$6:G$105,0)</f>
        <v>4</v>
      </c>
      <c r="B9" s="20" t="s">
        <v>33</v>
      </c>
      <c r="C9" s="20" t="s">
        <v>34</v>
      </c>
      <c r="D9" s="21">
        <v>70</v>
      </c>
      <c r="E9" s="21">
        <v>80</v>
      </c>
      <c r="F9" s="21">
        <v>70</v>
      </c>
      <c r="G9" s="19">
        <f>IF(SUM(D9:F9)=0,0,SUM(LARGE(D9:F9,1),LARGE(D9:F9,2)))</f>
        <v>150</v>
      </c>
      <c r="H9" s="21" t="s">
        <v>22</v>
      </c>
      <c r="I9" s="21">
        <v>1973</v>
      </c>
    </row>
    <row r="10" spans="1:12" ht="15" customHeight="1" x14ac:dyDescent="0.25">
      <c r="A10" s="19">
        <f>RANK(G10,G$6:G$105,0)</f>
        <v>4</v>
      </c>
      <c r="B10" s="20" t="s">
        <v>37</v>
      </c>
      <c r="C10" s="20" t="s">
        <v>38</v>
      </c>
      <c r="D10" s="21">
        <v>70</v>
      </c>
      <c r="E10" s="21">
        <v>80</v>
      </c>
      <c r="F10" s="21">
        <v>70</v>
      </c>
      <c r="G10" s="19">
        <f>IF(SUM(D10:F10)=0,0,SUM(LARGE(D10:F10,1),LARGE(D10:F10,2)))</f>
        <v>150</v>
      </c>
      <c r="H10" s="21" t="s">
        <v>22</v>
      </c>
      <c r="I10" s="21">
        <v>1984</v>
      </c>
    </row>
    <row r="11" spans="1:12" ht="15" customHeight="1" x14ac:dyDescent="0.25">
      <c r="A11" s="19">
        <f>RANK(G11,G$6:G$105,0)</f>
        <v>6</v>
      </c>
      <c r="B11" s="20" t="s">
        <v>9</v>
      </c>
      <c r="C11" s="20" t="s">
        <v>66</v>
      </c>
      <c r="D11" s="21">
        <v>60</v>
      </c>
      <c r="E11" s="21">
        <v>0</v>
      </c>
      <c r="F11" s="21">
        <v>80</v>
      </c>
      <c r="G11" s="19">
        <f>IF(SUM(D11:F11)=0,0,SUM(LARGE(D11:F11,1),LARGE(D11:F11,2)))</f>
        <v>140</v>
      </c>
      <c r="H11" s="21" t="s">
        <v>11</v>
      </c>
      <c r="I11" s="21">
        <v>1970</v>
      </c>
    </row>
    <row r="12" spans="1:12" ht="15" customHeight="1" x14ac:dyDescent="0.25">
      <c r="A12" s="19">
        <f>RANK(G12,G$6:G$105,0)</f>
        <v>6</v>
      </c>
      <c r="B12" s="20" t="s">
        <v>67</v>
      </c>
      <c r="C12" s="20" t="s">
        <v>68</v>
      </c>
      <c r="D12" s="21">
        <v>60</v>
      </c>
      <c r="E12" s="21">
        <v>0</v>
      </c>
      <c r="F12" s="21">
        <v>80</v>
      </c>
      <c r="G12" s="19">
        <f>IF(SUM(D12:F12)=0,0,SUM(LARGE(D12:F12,1),LARGE(D12:F12,2)))</f>
        <v>140</v>
      </c>
      <c r="H12" s="21" t="s">
        <v>45</v>
      </c>
      <c r="I12" s="21">
        <v>1967</v>
      </c>
    </row>
    <row r="13" spans="1:12" ht="15" customHeight="1" x14ac:dyDescent="0.25">
      <c r="A13" s="19">
        <f>RANK(G13,G$6:G$105,0)</f>
        <v>8</v>
      </c>
      <c r="B13" s="20" t="s">
        <v>71</v>
      </c>
      <c r="C13" s="20" t="s">
        <v>72</v>
      </c>
      <c r="D13" s="21">
        <v>0</v>
      </c>
      <c r="E13" s="21">
        <v>70</v>
      </c>
      <c r="F13" s="21">
        <v>60</v>
      </c>
      <c r="G13" s="19">
        <f>IF(SUM(D13:F13)=0,0,SUM(LARGE(D13:F13,1),LARGE(D13:F13,2)))</f>
        <v>130</v>
      </c>
      <c r="H13" s="21" t="s">
        <v>26</v>
      </c>
      <c r="I13" s="21">
        <v>1977</v>
      </c>
    </row>
    <row r="14" spans="1:12" ht="15" customHeight="1" x14ac:dyDescent="0.25">
      <c r="A14" s="19">
        <f>RANK(G14,G$6:G$105,0)</f>
        <v>8</v>
      </c>
      <c r="B14" s="20" t="s">
        <v>73</v>
      </c>
      <c r="C14" s="20" t="s">
        <v>74</v>
      </c>
      <c r="D14" s="21">
        <v>0</v>
      </c>
      <c r="E14" s="21">
        <v>70</v>
      </c>
      <c r="F14" s="21">
        <v>60</v>
      </c>
      <c r="G14" s="19">
        <f>IF(SUM(D14:F14)=0,0,SUM(LARGE(D14:F14,1),LARGE(D14:F14,2)))</f>
        <v>130</v>
      </c>
      <c r="H14" s="21" t="s">
        <v>26</v>
      </c>
      <c r="I14" s="21">
        <v>1985</v>
      </c>
    </row>
    <row r="15" spans="1:12" ht="15" customHeight="1" x14ac:dyDescent="0.25">
      <c r="A15" s="19">
        <f>RANK(G15,G$6:G$105,0)</f>
        <v>10</v>
      </c>
      <c r="B15" s="20" t="s">
        <v>35</v>
      </c>
      <c r="C15" s="20" t="s">
        <v>36</v>
      </c>
      <c r="D15" s="21">
        <v>0</v>
      </c>
      <c r="E15" s="21">
        <v>60</v>
      </c>
      <c r="F15" s="21">
        <v>50</v>
      </c>
      <c r="G15" s="19">
        <f>IF(SUM(D15:F15)=0,0,SUM(LARGE(D15:F15,1),LARGE(D15:F15,2)))</f>
        <v>110</v>
      </c>
      <c r="H15" s="21" t="s">
        <v>14</v>
      </c>
      <c r="I15" s="21">
        <v>1978</v>
      </c>
    </row>
    <row r="16" spans="1:12" ht="15" customHeight="1" x14ac:dyDescent="0.25">
      <c r="A16" s="19">
        <f>RANK(G16,G$6:G$105,0)</f>
        <v>11</v>
      </c>
      <c r="B16" s="20" t="s">
        <v>75</v>
      </c>
      <c r="C16" s="20" t="s">
        <v>76</v>
      </c>
      <c r="D16" s="21">
        <v>0</v>
      </c>
      <c r="E16" s="21">
        <v>0</v>
      </c>
      <c r="F16" s="21">
        <v>100</v>
      </c>
      <c r="G16" s="19">
        <f>IF(SUM(D16:F16)=0,0,SUM(LARGE(D16:F16,1),LARGE(D16:F16,2)))</f>
        <v>100</v>
      </c>
      <c r="H16" s="21" t="s">
        <v>17</v>
      </c>
      <c r="I16" s="21">
        <v>1970</v>
      </c>
    </row>
    <row r="17" spans="1:9" ht="15" customHeight="1" x14ac:dyDescent="0.25">
      <c r="A17" s="19">
        <f>RANK(G17,G$6:G$105,0)</f>
        <v>12</v>
      </c>
      <c r="B17" s="20" t="s">
        <v>31</v>
      </c>
      <c r="C17" s="20" t="s">
        <v>32</v>
      </c>
      <c r="D17" s="21">
        <v>80</v>
      </c>
      <c r="E17" s="21">
        <v>0</v>
      </c>
      <c r="F17" s="21">
        <v>0</v>
      </c>
      <c r="G17" s="19">
        <f>IF(SUM(D17:F17)=0,0,SUM(LARGE(D17:F17,1),LARGE(D17:F17,2)))</f>
        <v>80</v>
      </c>
      <c r="H17" s="21" t="s">
        <v>11</v>
      </c>
      <c r="I17" s="21">
        <v>1983</v>
      </c>
    </row>
    <row r="18" spans="1:9" ht="15" customHeight="1" x14ac:dyDescent="0.25">
      <c r="A18" s="19">
        <f>RANK(G18,G$6:G$105,0)</f>
        <v>13</v>
      </c>
      <c r="B18" s="20" t="s">
        <v>69</v>
      </c>
      <c r="C18" s="20" t="s">
        <v>70</v>
      </c>
      <c r="D18" s="21">
        <v>0</v>
      </c>
      <c r="E18" s="21">
        <v>60</v>
      </c>
      <c r="F18" s="21">
        <v>0</v>
      </c>
      <c r="G18" s="19">
        <f>IF(SUM(D18:F18)=0,0,SUM(LARGE(D18:F18,1),LARGE(D18:F18,2)))</f>
        <v>60</v>
      </c>
      <c r="H18" s="21" t="s">
        <v>14</v>
      </c>
      <c r="I18" s="21">
        <v>1975</v>
      </c>
    </row>
    <row r="19" spans="1:9" ht="15" customHeight="1" x14ac:dyDescent="0.25">
      <c r="A19" s="19">
        <f>RANK(G19,G$6:G$105,0)</f>
        <v>14</v>
      </c>
      <c r="B19" s="20" t="s">
        <v>64</v>
      </c>
      <c r="C19" s="20" t="s">
        <v>65</v>
      </c>
      <c r="D19" s="21">
        <v>0</v>
      </c>
      <c r="E19" s="21">
        <v>0</v>
      </c>
      <c r="F19" s="21">
        <v>50</v>
      </c>
      <c r="G19" s="19">
        <f>IF(SUM(D19:F19)=0,0,SUM(LARGE(D19:F19,1),LARGE(D19:F19,2)))</f>
        <v>50</v>
      </c>
      <c r="H19" s="21" t="s">
        <v>14</v>
      </c>
      <c r="I19" s="21">
        <v>1968</v>
      </c>
    </row>
  </sheetData>
  <sortState xmlns:xlrd2="http://schemas.microsoft.com/office/spreadsheetml/2017/richdata2" ref="B6:J1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3954-F530-4DD8-B8DA-890AA3961971}">
  <sheetPr codeName="Sheet10"/>
  <dimension ref="A1:L2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92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77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44660</v>
      </c>
      <c r="E5" s="17">
        <v>44807</v>
      </c>
      <c r="F5" s="17">
        <v>44822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62</v>
      </c>
      <c r="C6" s="20" t="s">
        <v>63</v>
      </c>
      <c r="D6" s="21">
        <v>100</v>
      </c>
      <c r="E6" s="21">
        <v>100</v>
      </c>
      <c r="F6" s="21">
        <v>0</v>
      </c>
      <c r="G6" s="19">
        <f>IF(SUM(D6:F6)=0,0,SUM(LARGE(D6:F6,1),LARGE(D6:F6,2)))</f>
        <v>200</v>
      </c>
      <c r="H6" s="21" t="s">
        <v>45</v>
      </c>
      <c r="I6" s="21">
        <v>1980</v>
      </c>
    </row>
    <row r="7" spans="1:12" ht="15" customHeight="1" x14ac:dyDescent="0.25">
      <c r="A7" s="19">
        <f>RANK(G7,G$6:G$105,0)</f>
        <v>1</v>
      </c>
      <c r="B7" s="20" t="s">
        <v>40</v>
      </c>
      <c r="C7" s="20" t="s">
        <v>41</v>
      </c>
      <c r="D7" s="21">
        <v>100</v>
      </c>
      <c r="E7" s="21">
        <v>100</v>
      </c>
      <c r="F7" s="21">
        <v>0</v>
      </c>
      <c r="G7" s="19">
        <f>IF(SUM(D7:F7)=0,0,SUM(LARGE(D7:F7,1),LARGE(D7:F7,2)))</f>
        <v>200</v>
      </c>
      <c r="H7" s="21" t="s">
        <v>42</v>
      </c>
      <c r="I7" s="21">
        <v>1968</v>
      </c>
    </row>
    <row r="8" spans="1:12" ht="15" customHeight="1" x14ac:dyDescent="0.25">
      <c r="A8" s="19">
        <f>RANK(G8,G$6:G$105,0)</f>
        <v>3</v>
      </c>
      <c r="B8" s="20" t="s">
        <v>27</v>
      </c>
      <c r="C8" s="20" t="s">
        <v>28</v>
      </c>
      <c r="D8" s="21">
        <v>60</v>
      </c>
      <c r="E8" s="21">
        <v>80</v>
      </c>
      <c r="F8" s="21">
        <v>100</v>
      </c>
      <c r="G8" s="19">
        <f>IF(SUM(D8:F8)=0,0,SUM(LARGE(D8:F8,1),LARGE(D8:F8,2)))</f>
        <v>180</v>
      </c>
      <c r="H8" s="21" t="s">
        <v>29</v>
      </c>
      <c r="I8" s="21">
        <v>1969</v>
      </c>
    </row>
    <row r="9" spans="1:12" ht="15" customHeight="1" x14ac:dyDescent="0.25">
      <c r="A9" s="19">
        <f>RANK(G9,G$6:G$105,0)</f>
        <v>3</v>
      </c>
      <c r="B9" s="20" t="s">
        <v>9</v>
      </c>
      <c r="C9" s="20" t="s">
        <v>66</v>
      </c>
      <c r="D9" s="21">
        <v>60</v>
      </c>
      <c r="E9" s="21">
        <v>80</v>
      </c>
      <c r="F9" s="21">
        <v>100</v>
      </c>
      <c r="G9" s="19">
        <f>IF(SUM(D9:F9)=0,0,SUM(LARGE(D9:F9,1),LARGE(D9:F9,2)))</f>
        <v>180</v>
      </c>
      <c r="H9" s="21" t="s">
        <v>11</v>
      </c>
      <c r="I9" s="21">
        <v>1970</v>
      </c>
    </row>
    <row r="10" spans="1:12" ht="15" customHeight="1" x14ac:dyDescent="0.25">
      <c r="A10" s="19">
        <f>RANK(G10,G$6:G$105,0)</f>
        <v>5</v>
      </c>
      <c r="B10" s="20" t="s">
        <v>37</v>
      </c>
      <c r="C10" s="20" t="s">
        <v>38</v>
      </c>
      <c r="D10" s="21">
        <v>45</v>
      </c>
      <c r="E10" s="21">
        <v>60</v>
      </c>
      <c r="F10" s="21">
        <v>80</v>
      </c>
      <c r="G10" s="19">
        <f>IF(SUM(D10:F10)=0,0,SUM(LARGE(D10:F10,1),LARGE(D10:F10,2)))</f>
        <v>140</v>
      </c>
      <c r="H10" s="21" t="s">
        <v>22</v>
      </c>
      <c r="I10" s="21">
        <v>1984</v>
      </c>
    </row>
    <row r="11" spans="1:12" ht="15" customHeight="1" x14ac:dyDescent="0.25">
      <c r="A11" s="19">
        <f>RANK(G11,G$6:G$105,0)</f>
        <v>5</v>
      </c>
      <c r="B11" s="20" t="s">
        <v>53</v>
      </c>
      <c r="C11" s="20" t="s">
        <v>54</v>
      </c>
      <c r="D11" s="21">
        <v>45</v>
      </c>
      <c r="E11" s="21">
        <v>60</v>
      </c>
      <c r="F11" s="21">
        <v>80</v>
      </c>
      <c r="G11" s="19">
        <f>IF(SUM(D11:F11)=0,0,SUM(LARGE(D11:F11,1),LARGE(D11:F11,2)))</f>
        <v>140</v>
      </c>
      <c r="H11" s="21" t="s">
        <v>22</v>
      </c>
      <c r="I11" s="21">
        <v>1973</v>
      </c>
    </row>
    <row r="12" spans="1:12" ht="15" customHeight="1" x14ac:dyDescent="0.25">
      <c r="A12" s="19">
        <f>RANK(G12,G$6:G$105,0)</f>
        <v>7</v>
      </c>
      <c r="B12" s="20" t="s">
        <v>18</v>
      </c>
      <c r="C12" s="20" t="s">
        <v>19</v>
      </c>
      <c r="D12" s="21">
        <v>50</v>
      </c>
      <c r="E12" s="21">
        <v>70</v>
      </c>
      <c r="F12" s="21">
        <v>0</v>
      </c>
      <c r="G12" s="19">
        <f>IF(SUM(D12:F12)=0,0,SUM(LARGE(D12:F12,1),LARGE(D12:F12,2)))</f>
        <v>120</v>
      </c>
      <c r="H12" s="21" t="s">
        <v>14</v>
      </c>
      <c r="I12" s="21">
        <v>1979</v>
      </c>
    </row>
    <row r="13" spans="1:12" ht="15" customHeight="1" x14ac:dyDescent="0.25">
      <c r="A13" s="19">
        <f>RANK(G13,G$6:G$105,0)</f>
        <v>8</v>
      </c>
      <c r="B13" s="20" t="s">
        <v>35</v>
      </c>
      <c r="C13" s="20" t="s">
        <v>36</v>
      </c>
      <c r="D13" s="21">
        <v>50</v>
      </c>
      <c r="E13" s="21">
        <v>45</v>
      </c>
      <c r="F13" s="21">
        <v>60</v>
      </c>
      <c r="G13" s="19">
        <f>IF(SUM(D13:F13)=0,0,SUM(LARGE(D13:F13,1),LARGE(D13:F13,2)))</f>
        <v>110</v>
      </c>
      <c r="H13" s="21" t="s">
        <v>14</v>
      </c>
      <c r="I13" s="21">
        <v>1978</v>
      </c>
    </row>
    <row r="14" spans="1:12" ht="15" customHeight="1" x14ac:dyDescent="0.25">
      <c r="A14" s="19">
        <f>RANK(G14,G$6:G$105,0)</f>
        <v>9</v>
      </c>
      <c r="B14" s="20" t="s">
        <v>78</v>
      </c>
      <c r="C14" s="20" t="s">
        <v>79</v>
      </c>
      <c r="D14" s="21">
        <v>0</v>
      </c>
      <c r="E14" s="21">
        <v>45</v>
      </c>
      <c r="F14" s="21">
        <v>60</v>
      </c>
      <c r="G14" s="19">
        <f>IF(SUM(D14:F14)=0,0,SUM(LARGE(D14:F14,1),LARGE(D14:F14,2)))</f>
        <v>105</v>
      </c>
      <c r="H14" s="21" t="s">
        <v>14</v>
      </c>
      <c r="I14" s="21">
        <v>1963</v>
      </c>
    </row>
    <row r="15" spans="1:12" ht="15" customHeight="1" x14ac:dyDescent="0.25">
      <c r="A15" s="19">
        <f>RANK(G15,G$6:G$105,0)</f>
        <v>10</v>
      </c>
      <c r="B15" s="20" t="s">
        <v>71</v>
      </c>
      <c r="C15" s="20" t="s">
        <v>72</v>
      </c>
      <c r="D15" s="21">
        <v>0</v>
      </c>
      <c r="E15" s="21">
        <v>50</v>
      </c>
      <c r="F15" s="21">
        <v>50</v>
      </c>
      <c r="G15" s="19">
        <f>IF(SUM(D15:F15)=0,0,SUM(LARGE(D15:F15,1),LARGE(D15:F15,2)))</f>
        <v>100</v>
      </c>
      <c r="H15" s="21" t="s">
        <v>26</v>
      </c>
      <c r="I15" s="21">
        <v>1977</v>
      </c>
    </row>
    <row r="16" spans="1:12" ht="15" customHeight="1" x14ac:dyDescent="0.25">
      <c r="A16" s="19">
        <f>RANK(G16,G$6:G$105,0)</f>
        <v>10</v>
      </c>
      <c r="B16" s="20" t="s">
        <v>55</v>
      </c>
      <c r="C16" s="20" t="s">
        <v>56</v>
      </c>
      <c r="D16" s="21">
        <v>0</v>
      </c>
      <c r="E16" s="21">
        <v>50</v>
      </c>
      <c r="F16" s="21">
        <v>50</v>
      </c>
      <c r="G16" s="19">
        <f>IF(SUM(D16:F16)=0,0,SUM(LARGE(D16:F16,1),LARGE(D16:F16,2)))</f>
        <v>100</v>
      </c>
      <c r="H16" s="21" t="s">
        <v>26</v>
      </c>
      <c r="I16" s="21">
        <v>1975</v>
      </c>
    </row>
    <row r="17" spans="1:9" ht="15" customHeight="1" x14ac:dyDescent="0.25">
      <c r="A17" s="19">
        <f>RANK(G17,G$6:G$105,0)</f>
        <v>12</v>
      </c>
      <c r="B17" s="20" t="s">
        <v>60</v>
      </c>
      <c r="C17" s="20" t="s">
        <v>61</v>
      </c>
      <c r="D17" s="21">
        <v>80</v>
      </c>
      <c r="E17" s="21">
        <v>0</v>
      </c>
      <c r="F17" s="21">
        <v>0</v>
      </c>
      <c r="G17" s="19">
        <f>IF(SUM(D17:F17)=0,0,SUM(LARGE(D17:F17,1),LARGE(D17:F17,2)))</f>
        <v>80</v>
      </c>
      <c r="H17" s="21" t="s">
        <v>45</v>
      </c>
      <c r="I17" s="21">
        <v>1970</v>
      </c>
    </row>
    <row r="18" spans="1:9" ht="15" customHeight="1" x14ac:dyDescent="0.25">
      <c r="A18" s="19">
        <f>RANK(G18,G$6:G$105,0)</f>
        <v>12</v>
      </c>
      <c r="B18" s="20" t="s">
        <v>15</v>
      </c>
      <c r="C18" s="20" t="s">
        <v>16</v>
      </c>
      <c r="D18" s="21">
        <v>80</v>
      </c>
      <c r="E18" s="21">
        <v>0</v>
      </c>
      <c r="F18" s="21">
        <v>0</v>
      </c>
      <c r="G18" s="19">
        <f>IF(SUM(D18:F18)=0,0,SUM(LARGE(D18:F18,1),LARGE(D18:F18,2)))</f>
        <v>80</v>
      </c>
      <c r="H18" s="21" t="s">
        <v>17</v>
      </c>
      <c r="I18" s="21">
        <v>1977</v>
      </c>
    </row>
    <row r="19" spans="1:9" ht="15" customHeight="1" x14ac:dyDescent="0.25">
      <c r="A19" s="19">
        <f>RANK(G19,G$6:G$105,0)</f>
        <v>14</v>
      </c>
      <c r="B19" s="20" t="s">
        <v>58</v>
      </c>
      <c r="C19" s="20" t="s">
        <v>59</v>
      </c>
      <c r="D19" s="21">
        <v>0</v>
      </c>
      <c r="E19" s="21">
        <v>0</v>
      </c>
      <c r="F19" s="21">
        <v>70</v>
      </c>
      <c r="G19" s="19">
        <f>IF(SUM(D19:F19)=0,0,SUM(LARGE(D19:F19,1),LARGE(D19:F19,2)))</f>
        <v>70</v>
      </c>
      <c r="H19" s="21" t="s">
        <v>17</v>
      </c>
      <c r="I19" s="21">
        <v>1962</v>
      </c>
    </row>
    <row r="20" spans="1:9" ht="15" customHeight="1" x14ac:dyDescent="0.25">
      <c r="A20" s="19">
        <f>RANK(G20,G$6:G$105,0)</f>
        <v>14</v>
      </c>
      <c r="B20" s="20" t="s">
        <v>80</v>
      </c>
      <c r="C20" s="20" t="s">
        <v>44</v>
      </c>
      <c r="D20" s="21">
        <v>0</v>
      </c>
      <c r="E20" s="21">
        <v>0</v>
      </c>
      <c r="F20" s="21">
        <v>70</v>
      </c>
      <c r="G20" s="19">
        <f>IF(SUM(D20:F20)=0,0,SUM(LARGE(D20:F20,1),LARGE(D20:F20,2)))</f>
        <v>70</v>
      </c>
      <c r="H20" s="21" t="s">
        <v>17</v>
      </c>
      <c r="I20" s="21">
        <v>1959</v>
      </c>
    </row>
    <row r="21" spans="1:9" ht="15" customHeight="1" x14ac:dyDescent="0.25">
      <c r="A21" s="19">
        <f>RANK(G21,G$6:G$105,0)</f>
        <v>14</v>
      </c>
      <c r="B21" s="20" t="s">
        <v>69</v>
      </c>
      <c r="C21" s="20" t="s">
        <v>70</v>
      </c>
      <c r="D21" s="21">
        <v>0</v>
      </c>
      <c r="E21" s="21">
        <v>70</v>
      </c>
      <c r="F21" s="21">
        <v>0</v>
      </c>
      <c r="G21" s="19">
        <f>IF(SUM(D21:F21)=0,0,SUM(LARGE(D21:F21,1),LARGE(D21:F21,2)))</f>
        <v>70</v>
      </c>
      <c r="H21" s="21" t="s">
        <v>14</v>
      </c>
      <c r="I21" s="21">
        <v>1975</v>
      </c>
    </row>
    <row r="22" spans="1:9" ht="15" customHeight="1" x14ac:dyDescent="0.25">
      <c r="A22" s="19">
        <f>RANK(G22,G$6:G$105,0)</f>
        <v>14</v>
      </c>
      <c r="B22" s="20" t="s">
        <v>46</v>
      </c>
      <c r="C22" s="20" t="s">
        <v>47</v>
      </c>
      <c r="D22" s="21">
        <v>70</v>
      </c>
      <c r="E22" s="21">
        <v>0</v>
      </c>
      <c r="F22" s="21">
        <v>0</v>
      </c>
      <c r="G22" s="19">
        <f>IF(SUM(D22:F22)=0,0,SUM(LARGE(D22:F22,1),LARGE(D22:F22,2)))</f>
        <v>70</v>
      </c>
      <c r="H22" s="21" t="s">
        <v>11</v>
      </c>
      <c r="I22" s="21">
        <v>1976</v>
      </c>
    </row>
    <row r="23" spans="1:9" ht="15" customHeight="1" x14ac:dyDescent="0.25">
      <c r="A23" s="19">
        <f>RANK(G23,G$6:G$105,0)</f>
        <v>14</v>
      </c>
      <c r="B23" s="20" t="s">
        <v>31</v>
      </c>
      <c r="C23" s="20" t="s">
        <v>32</v>
      </c>
      <c r="D23" s="21">
        <v>70</v>
      </c>
      <c r="E23" s="21">
        <v>0</v>
      </c>
      <c r="F23" s="21">
        <v>0</v>
      </c>
      <c r="G23" s="19">
        <f>IF(SUM(D23:F23)=0,0,SUM(LARGE(D23:F23,1),LARGE(D23:F23,2)))</f>
        <v>70</v>
      </c>
      <c r="H23" s="21" t="s">
        <v>11</v>
      </c>
      <c r="I23" s="21">
        <v>1983</v>
      </c>
    </row>
  </sheetData>
  <sortState xmlns:xlrd2="http://schemas.microsoft.com/office/spreadsheetml/2017/richdata2" ref="B6:J2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F302E-9073-4FC8-B028-3B370228ECE5}">
  <sheetPr codeName="Sheet11"/>
  <dimension ref="A1:Z13"/>
  <sheetViews>
    <sheetView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5" width="5.6640625" style="2" customWidth="1"/>
    <col min="6" max="6" width="11.44140625" style="1" customWidth="1"/>
    <col min="7" max="9" width="4.5546875" style="2" customWidth="1"/>
    <col min="10" max="10" width="4.5546875" style="1" customWidth="1"/>
    <col min="11" max="13" width="4.5546875" style="2" customWidth="1"/>
    <col min="14" max="14" width="4.5546875" style="1" customWidth="1"/>
    <col min="15" max="17" width="4.5546875" style="2" customWidth="1"/>
    <col min="18" max="18" width="4.5546875" style="1" customWidth="1"/>
    <col min="19" max="21" width="4.5546875" style="2" customWidth="1"/>
    <col min="22" max="22" width="4.5546875" style="1" customWidth="1"/>
    <col min="23" max="25" width="4.5546875" style="2" customWidth="1"/>
    <col min="26" max="26" width="4.5546875" style="1" customWidth="1"/>
    <col min="27" max="16384" width="8.88671875" style="1"/>
  </cols>
  <sheetData>
    <row r="1" spans="1:26" ht="15" customHeight="1" x14ac:dyDescent="0.25"/>
    <row r="2" spans="1:26" s="6" customFormat="1" ht="37.5" customHeight="1" x14ac:dyDescent="0.25">
      <c r="A2" s="22" t="s">
        <v>91</v>
      </c>
      <c r="B2" s="23"/>
      <c r="C2" s="23"/>
      <c r="D2" s="23"/>
      <c r="E2" s="23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6" customFormat="1" ht="15" customHeight="1" x14ac:dyDescent="0.25">
      <c r="A3" s="26"/>
      <c r="B3" s="27" t="s">
        <v>81</v>
      </c>
      <c r="C3" s="28" t="s">
        <v>82</v>
      </c>
      <c r="D3" s="28" t="s">
        <v>83</v>
      </c>
      <c r="E3" s="28" t="s">
        <v>84</v>
      </c>
      <c r="F3" s="29" t="s">
        <v>3</v>
      </c>
      <c r="G3" s="27" t="s">
        <v>85</v>
      </c>
      <c r="H3" s="27"/>
      <c r="I3" s="27"/>
      <c r="J3" s="27"/>
      <c r="K3" s="27" t="s">
        <v>86</v>
      </c>
      <c r="L3" s="27"/>
      <c r="M3" s="27"/>
      <c r="N3" s="27"/>
      <c r="O3" s="27" t="s">
        <v>87</v>
      </c>
      <c r="P3" s="27"/>
      <c r="Q3" s="27"/>
      <c r="R3" s="27"/>
      <c r="S3" s="27" t="s">
        <v>88</v>
      </c>
      <c r="T3" s="27"/>
      <c r="U3" s="27"/>
      <c r="V3" s="27"/>
      <c r="W3" s="27" t="s">
        <v>89</v>
      </c>
      <c r="X3" s="27"/>
      <c r="Y3" s="27"/>
      <c r="Z3" s="27"/>
    </row>
    <row r="4" spans="1:26" s="12" customFormat="1" ht="15" customHeight="1" x14ac:dyDescent="0.3">
      <c r="A4" s="30"/>
      <c r="B4" s="27"/>
      <c r="C4" s="28"/>
      <c r="D4" s="28"/>
      <c r="E4" s="28"/>
      <c r="F4" s="31"/>
      <c r="G4" s="32" t="str">
        <f>C3</f>
        <v>1.</v>
      </c>
      <c r="H4" s="32" t="str">
        <f t="shared" ref="H4:I4" si="0">D3</f>
        <v>2.</v>
      </c>
      <c r="I4" s="32" t="str">
        <f t="shared" si="0"/>
        <v>3.</v>
      </c>
      <c r="J4" s="32" t="s">
        <v>90</v>
      </c>
      <c r="K4" s="32" t="str">
        <f>C3</f>
        <v>1.</v>
      </c>
      <c r="L4" s="32" t="str">
        <f t="shared" ref="L4:M4" si="1">D3</f>
        <v>2.</v>
      </c>
      <c r="M4" s="32" t="str">
        <f t="shared" si="1"/>
        <v>3.</v>
      </c>
      <c r="N4" s="32" t="s">
        <v>90</v>
      </c>
      <c r="O4" s="32" t="str">
        <f>C3</f>
        <v>1.</v>
      </c>
      <c r="P4" s="32" t="str">
        <f t="shared" ref="P4:Q4" si="2">D3</f>
        <v>2.</v>
      </c>
      <c r="Q4" s="32" t="str">
        <f t="shared" si="2"/>
        <v>3.</v>
      </c>
      <c r="R4" s="32" t="s">
        <v>90</v>
      </c>
      <c r="S4" s="32" t="str">
        <f>C3</f>
        <v>1.</v>
      </c>
      <c r="T4" s="32" t="str">
        <f t="shared" ref="T4:U4" si="3">D3</f>
        <v>2.</v>
      </c>
      <c r="U4" s="32" t="str">
        <f t="shared" si="3"/>
        <v>3.</v>
      </c>
      <c r="V4" s="32" t="s">
        <v>90</v>
      </c>
      <c r="W4" s="32" t="str">
        <f>C3</f>
        <v>1.</v>
      </c>
      <c r="X4" s="32" t="str">
        <f t="shared" ref="X4:Y4" si="4">D3</f>
        <v>2.</v>
      </c>
      <c r="Y4" s="32" t="str">
        <f t="shared" si="4"/>
        <v>3.</v>
      </c>
      <c r="Z4" s="32" t="s">
        <v>90</v>
      </c>
    </row>
    <row r="5" spans="1:26" ht="15" customHeight="1" x14ac:dyDescent="0.25">
      <c r="A5" s="19">
        <f>RANK(F5,F$5:F$104,0)</f>
        <v>1</v>
      </c>
      <c r="B5" s="33" t="s">
        <v>22</v>
      </c>
      <c r="C5" s="21">
        <f>G5+K5+O5+S5+W5</f>
        <v>575</v>
      </c>
      <c r="D5" s="21">
        <f>H5+L5+P5+T5+X5</f>
        <v>350</v>
      </c>
      <c r="E5" s="21">
        <f>I5+M5+Q5+U5+Y5</f>
        <v>360</v>
      </c>
      <c r="F5" s="19">
        <f>J5+N5+R5+V5+Z5</f>
        <v>1285</v>
      </c>
      <c r="G5" s="34">
        <v>105</v>
      </c>
      <c r="H5" s="34">
        <v>70</v>
      </c>
      <c r="I5" s="34">
        <v>60</v>
      </c>
      <c r="J5" s="35">
        <f>SUM(G5:I5)</f>
        <v>235</v>
      </c>
      <c r="K5" s="34">
        <v>150</v>
      </c>
      <c r="L5" s="34"/>
      <c r="M5" s="34"/>
      <c r="N5" s="35">
        <f>SUM(K5:M5)</f>
        <v>150</v>
      </c>
      <c r="O5" s="34">
        <v>90</v>
      </c>
      <c r="P5" s="34"/>
      <c r="Q5" s="34"/>
      <c r="R5" s="35">
        <f>SUM(O5:Q5)</f>
        <v>90</v>
      </c>
      <c r="S5" s="34">
        <v>140</v>
      </c>
      <c r="T5" s="34">
        <v>160</v>
      </c>
      <c r="U5" s="34">
        <v>140</v>
      </c>
      <c r="V5" s="35">
        <f>SUM(S5:U5)</f>
        <v>440</v>
      </c>
      <c r="W5" s="34">
        <v>90</v>
      </c>
      <c r="X5" s="34">
        <v>120</v>
      </c>
      <c r="Y5" s="34">
        <v>160</v>
      </c>
      <c r="Z5" s="35">
        <f>SUM(W5:Y5)</f>
        <v>370</v>
      </c>
    </row>
    <row r="6" spans="1:26" ht="15" customHeight="1" x14ac:dyDescent="0.25">
      <c r="A6" s="19">
        <f>RANK(F6,F$5:F$104,0)</f>
        <v>2</v>
      </c>
      <c r="B6" s="33" t="s">
        <v>14</v>
      </c>
      <c r="C6" s="21">
        <f>G6+K6+O6+S6+W6</f>
        <v>440</v>
      </c>
      <c r="D6" s="21">
        <f>H6+L6+P6+T6+X6</f>
        <v>430</v>
      </c>
      <c r="E6" s="21">
        <f>I6+M6+Q6+U6+Y6</f>
        <v>220</v>
      </c>
      <c r="F6" s="19">
        <f>J6+N6+R6+V6+Z6</f>
        <v>1090</v>
      </c>
      <c r="G6" s="34">
        <v>120</v>
      </c>
      <c r="H6" s="34"/>
      <c r="I6" s="34"/>
      <c r="J6" s="35">
        <f>SUM(G6:I6)</f>
        <v>120</v>
      </c>
      <c r="K6" s="34">
        <v>60</v>
      </c>
      <c r="L6" s="34"/>
      <c r="M6" s="34"/>
      <c r="N6" s="35">
        <f>SUM(K6:M6)</f>
        <v>60</v>
      </c>
      <c r="O6" s="34">
        <v>160</v>
      </c>
      <c r="P6" s="34">
        <v>80</v>
      </c>
      <c r="Q6" s="34"/>
      <c r="R6" s="35">
        <f>SUM(O6:Q6)</f>
        <v>240</v>
      </c>
      <c r="S6" s="34"/>
      <c r="T6" s="34">
        <v>120</v>
      </c>
      <c r="U6" s="34">
        <v>100</v>
      </c>
      <c r="V6" s="35">
        <f>SUM(S6:U6)</f>
        <v>220</v>
      </c>
      <c r="W6" s="34">
        <v>100</v>
      </c>
      <c r="X6" s="34">
        <v>230</v>
      </c>
      <c r="Y6" s="34">
        <v>120</v>
      </c>
      <c r="Z6" s="35">
        <f>SUM(W6:Y6)</f>
        <v>450</v>
      </c>
    </row>
    <row r="7" spans="1:26" ht="15" customHeight="1" x14ac:dyDescent="0.25">
      <c r="A7" s="19">
        <f>RANK(F7,F$5:F$104,0)</f>
        <v>3</v>
      </c>
      <c r="B7" s="33" t="s">
        <v>11</v>
      </c>
      <c r="C7" s="21">
        <f>G7+K7+O7+S7+W7</f>
        <v>650</v>
      </c>
      <c r="D7" s="21">
        <f>H7+L7+P7+T7+X7</f>
        <v>160</v>
      </c>
      <c r="E7" s="21">
        <f>I7+M7+Q7+U7+Y7</f>
        <v>260</v>
      </c>
      <c r="F7" s="19">
        <f>J7+N7+R7+V7+Z7</f>
        <v>1070</v>
      </c>
      <c r="G7" s="34">
        <v>80</v>
      </c>
      <c r="H7" s="34">
        <v>80</v>
      </c>
      <c r="I7" s="34">
        <v>80</v>
      </c>
      <c r="J7" s="35">
        <f>SUM(G7:I7)</f>
        <v>240</v>
      </c>
      <c r="K7" s="34">
        <v>100</v>
      </c>
      <c r="L7" s="34"/>
      <c r="M7" s="34"/>
      <c r="N7" s="35">
        <f>SUM(K7:M7)</f>
        <v>100</v>
      </c>
      <c r="O7" s="34">
        <v>130</v>
      </c>
      <c r="P7" s="34"/>
      <c r="Q7" s="34"/>
      <c r="R7" s="35">
        <f>SUM(O7:Q7)</f>
        <v>130</v>
      </c>
      <c r="S7" s="34">
        <v>140</v>
      </c>
      <c r="T7" s="34"/>
      <c r="U7" s="34">
        <v>80</v>
      </c>
      <c r="V7" s="35">
        <f>SUM(S7:U7)</f>
        <v>220</v>
      </c>
      <c r="W7" s="34">
        <v>200</v>
      </c>
      <c r="X7" s="34">
        <v>80</v>
      </c>
      <c r="Y7" s="34">
        <v>100</v>
      </c>
      <c r="Z7" s="35">
        <f>SUM(W7:Y7)</f>
        <v>380</v>
      </c>
    </row>
    <row r="8" spans="1:26" ht="15" customHeight="1" x14ac:dyDescent="0.25">
      <c r="A8" s="19">
        <f>RANK(F8,F$5:F$104,0)</f>
        <v>4</v>
      </c>
      <c r="B8" s="33" t="s">
        <v>17</v>
      </c>
      <c r="C8" s="21">
        <f>G8+K8+O8+S8+W8</f>
        <v>360</v>
      </c>
      <c r="D8" s="21">
        <f>H8+L8+P8+T8+X8</f>
        <v>200</v>
      </c>
      <c r="E8" s="21">
        <f>I8+M8+Q8+U8+Y8</f>
        <v>440</v>
      </c>
      <c r="F8" s="19">
        <f>J8+N8+R8+V8+Z8</f>
        <v>1000</v>
      </c>
      <c r="G8" s="34">
        <v>100</v>
      </c>
      <c r="H8" s="34">
        <v>100</v>
      </c>
      <c r="I8" s="34">
        <v>100</v>
      </c>
      <c r="J8" s="35">
        <f>SUM(G8:I8)</f>
        <v>300</v>
      </c>
      <c r="K8" s="34"/>
      <c r="L8" s="34"/>
      <c r="M8" s="34"/>
      <c r="N8" s="35">
        <f>SUM(K8:M8)</f>
        <v>0</v>
      </c>
      <c r="O8" s="34">
        <v>100</v>
      </c>
      <c r="P8" s="34">
        <v>100</v>
      </c>
      <c r="Q8" s="34"/>
      <c r="R8" s="35">
        <f>SUM(O8:Q8)</f>
        <v>200</v>
      </c>
      <c r="S8" s="34">
        <v>80</v>
      </c>
      <c r="T8" s="34"/>
      <c r="U8" s="34">
        <v>200</v>
      </c>
      <c r="V8" s="35">
        <f>SUM(S8:U8)</f>
        <v>280</v>
      </c>
      <c r="W8" s="34">
        <v>80</v>
      </c>
      <c r="X8" s="34"/>
      <c r="Y8" s="34">
        <v>140</v>
      </c>
      <c r="Z8" s="35">
        <f>SUM(W8:Y8)</f>
        <v>220</v>
      </c>
    </row>
    <row r="9" spans="1:26" ht="15" customHeight="1" x14ac:dyDescent="0.25">
      <c r="A9" s="19">
        <f>RANK(F9,F$5:F$104,0)</f>
        <v>5</v>
      </c>
      <c r="B9" s="33" t="s">
        <v>45</v>
      </c>
      <c r="C9" s="21">
        <f>G9+K9+O9+S9+W9</f>
        <v>540</v>
      </c>
      <c r="D9" s="21">
        <f>H9+L9+P9+T9+X9</f>
        <v>300</v>
      </c>
      <c r="E9" s="21">
        <f>I9+M9+Q9+U9+Y9</f>
        <v>80</v>
      </c>
      <c r="F9" s="19">
        <f>J9+N9+R9+V9+Z9</f>
        <v>920</v>
      </c>
      <c r="G9" s="34"/>
      <c r="H9" s="34"/>
      <c r="I9" s="34"/>
      <c r="J9" s="35">
        <f>SUM(G9:I9)</f>
        <v>0</v>
      </c>
      <c r="K9" s="34"/>
      <c r="L9" s="34"/>
      <c r="M9" s="34"/>
      <c r="N9" s="35">
        <f>SUM(K9:M9)</f>
        <v>0</v>
      </c>
      <c r="O9" s="34">
        <v>100</v>
      </c>
      <c r="P9" s="34"/>
      <c r="Q9" s="34"/>
      <c r="R9" s="35">
        <f>SUM(O9:Q9)</f>
        <v>100</v>
      </c>
      <c r="S9" s="34">
        <v>260</v>
      </c>
      <c r="T9" s="34">
        <v>200</v>
      </c>
      <c r="U9" s="34">
        <v>80</v>
      </c>
      <c r="V9" s="35">
        <f>SUM(S9:U9)</f>
        <v>540</v>
      </c>
      <c r="W9" s="34">
        <v>180</v>
      </c>
      <c r="X9" s="34">
        <v>100</v>
      </c>
      <c r="Y9" s="34"/>
      <c r="Z9" s="35">
        <f>SUM(W9:Y9)</f>
        <v>280</v>
      </c>
    </row>
    <row r="10" spans="1:26" ht="15" customHeight="1" x14ac:dyDescent="0.25">
      <c r="A10" s="19">
        <f>RANK(F10,F$5:F$104,0)</f>
        <v>6</v>
      </c>
      <c r="B10" s="33" t="s">
        <v>26</v>
      </c>
      <c r="C10" s="21">
        <f>G10+K10+O10+S10+W10</f>
        <v>0</v>
      </c>
      <c r="D10" s="21">
        <f>H10+L10+P10+T10+X10</f>
        <v>440</v>
      </c>
      <c r="E10" s="21">
        <f>I10+M10+Q10+U10+Y10</f>
        <v>220</v>
      </c>
      <c r="F10" s="19">
        <f>J10+N10+R10+V10+Z10</f>
        <v>660</v>
      </c>
      <c r="G10" s="34"/>
      <c r="H10" s="34">
        <v>60</v>
      </c>
      <c r="I10" s="34"/>
      <c r="J10" s="35">
        <f>SUM(G10:I10)</f>
        <v>60</v>
      </c>
      <c r="K10" s="34"/>
      <c r="L10" s="34"/>
      <c r="M10" s="34"/>
      <c r="N10" s="35">
        <f>SUM(K10:M10)</f>
        <v>0</v>
      </c>
      <c r="O10" s="34"/>
      <c r="P10" s="34">
        <v>140</v>
      </c>
      <c r="Q10" s="34"/>
      <c r="R10" s="35">
        <f>SUM(O10:Q10)</f>
        <v>140</v>
      </c>
      <c r="S10" s="34"/>
      <c r="T10" s="34">
        <v>140</v>
      </c>
      <c r="U10" s="34">
        <v>120</v>
      </c>
      <c r="V10" s="35">
        <f>SUM(S10:U10)</f>
        <v>260</v>
      </c>
      <c r="W10" s="34"/>
      <c r="X10" s="34">
        <v>100</v>
      </c>
      <c r="Y10" s="34">
        <v>100</v>
      </c>
      <c r="Z10" s="35">
        <f>SUM(W10:Y10)</f>
        <v>200</v>
      </c>
    </row>
    <row r="11" spans="1:26" ht="15" customHeight="1" x14ac:dyDescent="0.25">
      <c r="A11" s="19">
        <f>RANK(F11,F$5:F$104,0)</f>
        <v>7</v>
      </c>
      <c r="B11" s="33" t="s">
        <v>29</v>
      </c>
      <c r="C11" s="21">
        <f>G11+K11+O11+S11+W11</f>
        <v>130</v>
      </c>
      <c r="D11" s="21">
        <f>H11+L11+P11+T11+X11</f>
        <v>160</v>
      </c>
      <c r="E11" s="21">
        <f>I11+M11+Q11+U11+Y11</f>
        <v>170</v>
      </c>
      <c r="F11" s="19">
        <f>J11+N11+R11+V11+Z11</f>
        <v>460</v>
      </c>
      <c r="G11" s="34"/>
      <c r="H11" s="34"/>
      <c r="I11" s="34">
        <v>70</v>
      </c>
      <c r="J11" s="35">
        <f>SUM(G11:I11)</f>
        <v>70</v>
      </c>
      <c r="K11" s="34"/>
      <c r="L11" s="34"/>
      <c r="M11" s="34"/>
      <c r="N11" s="35">
        <f>SUM(K11:M11)</f>
        <v>0</v>
      </c>
      <c r="O11" s="34">
        <v>70</v>
      </c>
      <c r="P11" s="34">
        <v>80</v>
      </c>
      <c r="Q11" s="34"/>
      <c r="R11" s="35">
        <f>SUM(O11:Q11)</f>
        <v>150</v>
      </c>
      <c r="S11" s="34"/>
      <c r="T11" s="34"/>
      <c r="U11" s="34"/>
      <c r="V11" s="35">
        <f>SUM(S11:U11)</f>
        <v>0</v>
      </c>
      <c r="W11" s="34">
        <v>60</v>
      </c>
      <c r="X11" s="34">
        <v>80</v>
      </c>
      <c r="Y11" s="34">
        <v>100</v>
      </c>
      <c r="Z11" s="35">
        <f>SUM(W11:Y11)</f>
        <v>240</v>
      </c>
    </row>
    <row r="12" spans="1:26" ht="15" customHeight="1" x14ac:dyDescent="0.25">
      <c r="A12" s="19">
        <f>RANK(F12,F$5:F$104,0)</f>
        <v>8</v>
      </c>
      <c r="B12" s="33" t="s">
        <v>42</v>
      </c>
      <c r="C12" s="21">
        <f>G12+K12+O12+S12+W12</f>
        <v>200</v>
      </c>
      <c r="D12" s="21">
        <f>H12+L12+P12+T12+X12</f>
        <v>200</v>
      </c>
      <c r="E12" s="21">
        <f>I12+M12+Q12+U12+Y12</f>
        <v>0</v>
      </c>
      <c r="F12" s="19">
        <f>J12+N12+R12+V12+Z12</f>
        <v>400</v>
      </c>
      <c r="G12" s="34"/>
      <c r="H12" s="34"/>
      <c r="I12" s="34"/>
      <c r="J12" s="35">
        <f>SUM(G12:I12)</f>
        <v>0</v>
      </c>
      <c r="K12" s="34"/>
      <c r="L12" s="34"/>
      <c r="M12" s="34"/>
      <c r="N12" s="35">
        <f>SUM(K12:M12)</f>
        <v>0</v>
      </c>
      <c r="O12" s="34">
        <v>100</v>
      </c>
      <c r="P12" s="34">
        <v>100</v>
      </c>
      <c r="Q12" s="34"/>
      <c r="R12" s="35">
        <f>SUM(O12:Q12)</f>
        <v>200</v>
      </c>
      <c r="S12" s="34"/>
      <c r="T12" s="34"/>
      <c r="U12" s="34"/>
      <c r="V12" s="35">
        <f>SUM(S12:U12)</f>
        <v>0</v>
      </c>
      <c r="W12" s="34">
        <v>100</v>
      </c>
      <c r="X12" s="34">
        <v>100</v>
      </c>
      <c r="Y12" s="34"/>
      <c r="Z12" s="35">
        <f>SUM(W12:Y12)</f>
        <v>200</v>
      </c>
    </row>
    <row r="13" spans="1:26" ht="15" customHeight="1" x14ac:dyDescent="0.25">
      <c r="A13" s="19">
        <f>RANK(F13,F$5:F$104,0)</f>
        <v>9</v>
      </c>
      <c r="B13" s="33" t="s">
        <v>52</v>
      </c>
      <c r="C13" s="21">
        <f>G13+K13+O13+S13+W13</f>
        <v>60</v>
      </c>
      <c r="D13" s="21">
        <f>H13+L13+P13+T13+X13</f>
        <v>0</v>
      </c>
      <c r="E13" s="21">
        <f>I13+M13+Q13+U13+Y13</f>
        <v>0</v>
      </c>
      <c r="F13" s="19">
        <f>J13+N13+R13+V13+Z13</f>
        <v>60</v>
      </c>
      <c r="G13" s="34"/>
      <c r="H13" s="34"/>
      <c r="I13" s="34"/>
      <c r="J13" s="35">
        <f>SUM(G13:I13)</f>
        <v>0</v>
      </c>
      <c r="K13" s="34"/>
      <c r="L13" s="34"/>
      <c r="M13" s="34"/>
      <c r="N13" s="35">
        <f>SUM(K13:M13)</f>
        <v>0</v>
      </c>
      <c r="O13" s="34">
        <v>60</v>
      </c>
      <c r="P13" s="34"/>
      <c r="Q13" s="34"/>
      <c r="R13" s="35">
        <f>SUM(O13:Q13)</f>
        <v>60</v>
      </c>
      <c r="S13" s="34"/>
      <c r="T13" s="34"/>
      <c r="U13" s="34"/>
      <c r="V13" s="35">
        <f>SUM(S13:U13)</f>
        <v>0</v>
      </c>
      <c r="W13" s="34"/>
      <c r="X13" s="34"/>
      <c r="Y13" s="34"/>
      <c r="Z13" s="35">
        <f>SUM(W13:Y13)</f>
        <v>0</v>
      </c>
    </row>
  </sheetData>
  <sortState xmlns:xlrd2="http://schemas.microsoft.com/office/spreadsheetml/2017/richdata2" ref="A5:Z13">
    <sortCondition ref="A5"/>
  </sortState>
  <mergeCells count="12">
    <mergeCell ref="G3:J3"/>
    <mergeCell ref="K3:N3"/>
    <mergeCell ref="O3:R3"/>
    <mergeCell ref="S3:V3"/>
    <mergeCell ref="W3:Z3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V35 (M)</vt:lpstr>
      <vt:lpstr>V35 (Ž)</vt:lpstr>
      <vt:lpstr>V35 (MM)</vt:lpstr>
      <vt:lpstr>V35 (ŽŽ)</vt:lpstr>
      <vt:lpstr>V35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2022-10-09T19:10:12Z</dcterms:created>
  <dcterms:modified xsi:type="dcterms:W3CDTF">2022-10-09T19:13:35Z</dcterms:modified>
</cp:coreProperties>
</file>