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janicic\Documents\Dok-mirko\Badminton\rangtest\"/>
    </mc:Choice>
  </mc:AlternateContent>
  <bookViews>
    <workbookView xWindow="0" yWindow="0" windowWidth="25200" windowHeight="11985"/>
  </bookViews>
  <sheets>
    <sheet name="ml.juniori" sheetId="1" r:id="rId1"/>
    <sheet name="ml.juniorke" sheetId="2" r:id="rId2"/>
    <sheet name="ml.juniori MM" sheetId="3" r:id="rId3"/>
    <sheet name="ml.juniorke ŽŽ" sheetId="4" r:id="rId4"/>
    <sheet name="ml.juniori MŽ" sheetId="5" r:id="rId5"/>
    <sheet name="ekipno" sheetId="6" r:id="rId6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L10" i="6" l="1"/>
  <c r="AF10" i="6"/>
  <c r="Z10" i="6"/>
  <c r="T10" i="6"/>
  <c r="N10" i="6"/>
  <c r="G10" i="6"/>
  <c r="F10" i="6"/>
  <c r="E10" i="6"/>
  <c r="D10" i="6"/>
  <c r="C10" i="6"/>
  <c r="AL9" i="6"/>
  <c r="AF7" i="6"/>
  <c r="Z7" i="6"/>
  <c r="T7" i="6"/>
  <c r="N7" i="6"/>
  <c r="G7" i="6"/>
  <c r="F7" i="6"/>
  <c r="E7" i="6"/>
  <c r="D7" i="6"/>
  <c r="C7" i="6"/>
  <c r="AL8" i="6"/>
  <c r="AF9" i="6"/>
  <c r="Z9" i="6"/>
  <c r="T9" i="6"/>
  <c r="H9" i="6" s="1"/>
  <c r="N9" i="6"/>
  <c r="G9" i="6"/>
  <c r="F9" i="6"/>
  <c r="E9" i="6"/>
  <c r="D9" i="6"/>
  <c r="C9" i="6"/>
  <c r="AL7" i="6"/>
  <c r="AF6" i="6"/>
  <c r="Z6" i="6"/>
  <c r="T6" i="6"/>
  <c r="N6" i="6"/>
  <c r="G6" i="6"/>
  <c r="F6" i="6"/>
  <c r="E6" i="6"/>
  <c r="D6" i="6"/>
  <c r="C6" i="6"/>
  <c r="AL6" i="6"/>
  <c r="AF8" i="6"/>
  <c r="Z8" i="6"/>
  <c r="T8" i="6"/>
  <c r="H8" i="6" s="1"/>
  <c r="N8" i="6"/>
  <c r="G8" i="6"/>
  <c r="F8" i="6"/>
  <c r="E8" i="6"/>
  <c r="D8" i="6"/>
  <c r="C8" i="6"/>
  <c r="AL5" i="6"/>
  <c r="AF5" i="6"/>
  <c r="Z5" i="6"/>
  <c r="T5" i="6"/>
  <c r="N5" i="6"/>
  <c r="G5" i="6"/>
  <c r="F5" i="6"/>
  <c r="E5" i="6"/>
  <c r="D5" i="6"/>
  <c r="C5" i="6"/>
  <c r="AK4" i="6"/>
  <c r="AJ4" i="6"/>
  <c r="AI4" i="6"/>
  <c r="AH4" i="6"/>
  <c r="AG4" i="6"/>
  <c r="AE4" i="6"/>
  <c r="AD4" i="6"/>
  <c r="AC4" i="6"/>
  <c r="AB4" i="6"/>
  <c r="AA4" i="6"/>
  <c r="Y4" i="6"/>
  <c r="X4" i="6"/>
  <c r="W4" i="6"/>
  <c r="V4" i="6"/>
  <c r="U4" i="6"/>
  <c r="S4" i="6"/>
  <c r="R4" i="6"/>
  <c r="Q4" i="6"/>
  <c r="P4" i="6"/>
  <c r="O4" i="6"/>
  <c r="M4" i="6"/>
  <c r="L4" i="6"/>
  <c r="K4" i="6"/>
  <c r="J4" i="6"/>
  <c r="I4" i="6"/>
  <c r="G29" i="5"/>
  <c r="G24" i="5"/>
  <c r="G33" i="5"/>
  <c r="G32" i="5"/>
  <c r="G31" i="5"/>
  <c r="G30" i="5"/>
  <c r="G23" i="5"/>
  <c r="G28" i="5"/>
  <c r="G21" i="5"/>
  <c r="G17" i="5"/>
  <c r="G16" i="5"/>
  <c r="G15" i="5"/>
  <c r="G8" i="5"/>
  <c r="G27" i="5"/>
  <c r="G22" i="5"/>
  <c r="G20" i="5"/>
  <c r="G14" i="5"/>
  <c r="G7" i="5"/>
  <c r="G26" i="5"/>
  <c r="G25" i="5"/>
  <c r="G13" i="5"/>
  <c r="G9" i="5"/>
  <c r="G12" i="5"/>
  <c r="G11" i="5"/>
  <c r="G6" i="5"/>
  <c r="G10" i="5"/>
  <c r="G19" i="5"/>
  <c r="G18" i="5"/>
  <c r="G18" i="4"/>
  <c r="G17" i="4"/>
  <c r="G20" i="4"/>
  <c r="G19" i="4"/>
  <c r="G15" i="4"/>
  <c r="G14" i="4"/>
  <c r="G13" i="4"/>
  <c r="G16" i="4"/>
  <c r="G12" i="4"/>
  <c r="G11" i="4"/>
  <c r="G10" i="4"/>
  <c r="G9" i="4"/>
  <c r="G8" i="4"/>
  <c r="G7" i="4"/>
  <c r="G6" i="4"/>
  <c r="G28" i="3"/>
  <c r="G27" i="3"/>
  <c r="G22" i="3"/>
  <c r="G24" i="3"/>
  <c r="G23" i="3"/>
  <c r="G20" i="3"/>
  <c r="G19" i="3"/>
  <c r="G30" i="3"/>
  <c r="G29" i="3"/>
  <c r="G18" i="3"/>
  <c r="G17" i="3"/>
  <c r="G15" i="3"/>
  <c r="G14" i="3"/>
  <c r="G26" i="3"/>
  <c r="G25" i="3"/>
  <c r="G12" i="3"/>
  <c r="G16" i="3"/>
  <c r="G13" i="3"/>
  <c r="G21" i="3"/>
  <c r="G8" i="3"/>
  <c r="G7" i="3"/>
  <c r="G11" i="3"/>
  <c r="G6" i="3"/>
  <c r="G10" i="3"/>
  <c r="G9" i="3"/>
  <c r="H22" i="2"/>
  <c r="H12" i="2"/>
  <c r="H17" i="2"/>
  <c r="H20" i="2"/>
  <c r="H16" i="2"/>
  <c r="H18" i="2"/>
  <c r="H24" i="2"/>
  <c r="H19" i="2"/>
  <c r="H13" i="2"/>
  <c r="H23" i="2"/>
  <c r="H10" i="2"/>
  <c r="H11" i="2"/>
  <c r="H21" i="2"/>
  <c r="H9" i="2"/>
  <c r="H15" i="2"/>
  <c r="H7" i="2"/>
  <c r="H6" i="2"/>
  <c r="H8" i="2"/>
  <c r="H14" i="2"/>
  <c r="H20" i="1"/>
  <c r="H26" i="1"/>
  <c r="H29" i="1"/>
  <c r="H24" i="1"/>
  <c r="H28" i="1"/>
  <c r="H27" i="1"/>
  <c r="H16" i="1"/>
  <c r="H23" i="1"/>
  <c r="H22" i="1"/>
  <c r="H18" i="1"/>
  <c r="H17" i="1"/>
  <c r="H21" i="1"/>
  <c r="H14" i="1"/>
  <c r="H25" i="1"/>
  <c r="H13" i="1"/>
  <c r="H15" i="1"/>
  <c r="H12" i="1"/>
  <c r="H19" i="1"/>
  <c r="H10" i="1"/>
  <c r="H7" i="1"/>
  <c r="H11" i="1"/>
  <c r="H8" i="1"/>
  <c r="H9" i="1"/>
  <c r="H6" i="1"/>
  <c r="H5" i="6" l="1"/>
  <c r="H10" i="6"/>
  <c r="H7" i="6"/>
  <c r="H6" i="6"/>
  <c r="A33" i="5"/>
  <c r="A32" i="5"/>
  <c r="A31" i="5"/>
  <c r="A30" i="5"/>
  <c r="A29" i="5"/>
  <c r="A28" i="5"/>
  <c r="A27" i="5"/>
  <c r="A26" i="5"/>
  <c r="A25" i="5"/>
  <c r="A24" i="5"/>
  <c r="A23" i="5"/>
  <c r="A22" i="5"/>
  <c r="A21" i="5"/>
  <c r="A19" i="5"/>
  <c r="A20" i="5"/>
  <c r="A17" i="5"/>
  <c r="A18" i="5"/>
  <c r="A16" i="5"/>
  <c r="A15" i="5"/>
  <c r="A14" i="5"/>
  <c r="A13" i="5"/>
  <c r="A12" i="5"/>
  <c r="A11" i="5"/>
  <c r="A10" i="5"/>
  <c r="A9" i="5"/>
  <c r="A8" i="5"/>
  <c r="A7" i="5"/>
  <c r="A6" i="5"/>
  <c r="A20" i="4"/>
  <c r="A19" i="4"/>
  <c r="A18" i="4"/>
  <c r="A17" i="4"/>
  <c r="A16" i="4"/>
  <c r="A15" i="4"/>
  <c r="A14" i="4"/>
  <c r="A13" i="4"/>
  <c r="A12" i="4"/>
  <c r="A11" i="4"/>
  <c r="A10" i="4"/>
  <c r="A9" i="4"/>
  <c r="A8" i="4"/>
  <c r="A7" i="4"/>
  <c r="A6" i="4"/>
  <c r="A30" i="3"/>
  <c r="A29" i="3"/>
  <c r="A28" i="3"/>
  <c r="A25" i="3"/>
  <c r="A26" i="3"/>
  <c r="A27" i="3"/>
  <c r="A24" i="3"/>
  <c r="A23" i="3"/>
  <c r="A21" i="3"/>
  <c r="A22" i="3"/>
  <c r="A20" i="3"/>
  <c r="A19" i="3"/>
  <c r="A18" i="3"/>
  <c r="A17" i="3"/>
  <c r="A16" i="3"/>
  <c r="A15" i="3"/>
  <c r="A14" i="3"/>
  <c r="A13" i="3"/>
  <c r="A12" i="3"/>
  <c r="A11" i="3"/>
  <c r="A10" i="3"/>
  <c r="A9" i="3"/>
  <c r="A8" i="3"/>
  <c r="A7" i="3"/>
  <c r="A6" i="3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8" i="1"/>
  <c r="A9" i="1"/>
  <c r="A7" i="1"/>
  <c r="A6" i="1"/>
  <c r="A10" i="6" l="1"/>
  <c r="A7" i="6"/>
  <c r="A6" i="6"/>
  <c r="A9" i="6"/>
  <c r="A5" i="6"/>
  <c r="A8" i="6"/>
</calcChain>
</file>

<file path=xl/sharedStrings.xml><?xml version="1.0" encoding="utf-8"?>
<sst xmlns="http://schemas.openxmlformats.org/spreadsheetml/2006/main" count="416" uniqueCount="120">
  <si>
    <t>1. krug</t>
  </si>
  <si>
    <t>2. krug</t>
  </si>
  <si>
    <t>3. krug</t>
  </si>
  <si>
    <t>4. krug</t>
  </si>
  <si>
    <t>ukupno</t>
  </si>
  <si>
    <t>klub</t>
  </si>
  <si>
    <t>god.rođ.</t>
  </si>
  <si>
    <t xml:space="preserve"> MLAĐI JUNIORI</t>
  </si>
  <si>
    <t>Dubrovnik</t>
  </si>
  <si>
    <t>Nedelišće</t>
  </si>
  <si>
    <t>Velika Gorica</t>
  </si>
  <si>
    <t>JAGAR</t>
  </si>
  <si>
    <t>Filip</t>
  </si>
  <si>
    <t>BK VG Velika Gorica</t>
  </si>
  <si>
    <t>BELAS</t>
  </si>
  <si>
    <t>Dino</t>
  </si>
  <si>
    <t>BK MEDVEDGRAD 1998 Zagreb</t>
  </si>
  <si>
    <t>DOKO</t>
  </si>
  <si>
    <t>Dominik</t>
  </si>
  <si>
    <t>BAN</t>
  </si>
  <si>
    <t>Luka</t>
  </si>
  <si>
    <t>CVIJANOVIĆ</t>
  </si>
  <si>
    <t>Dorian</t>
  </si>
  <si>
    <t>BEL</t>
  </si>
  <si>
    <t>BK MEĐIMURJE Čakovec</t>
  </si>
  <si>
    <t>HANŽEK</t>
  </si>
  <si>
    <t>Lovro</t>
  </si>
  <si>
    <t>ZADRAVEC</t>
  </si>
  <si>
    <t>Lino</t>
  </si>
  <si>
    <t>MEGLIĆ</t>
  </si>
  <si>
    <t>Josip</t>
  </si>
  <si>
    <t>BK ZAGREB MAKSIMIR</t>
  </si>
  <si>
    <t>GRUBIĆ</t>
  </si>
  <si>
    <t>PEPIĆ</t>
  </si>
  <si>
    <t>Marin</t>
  </si>
  <si>
    <t>ŠUĆUR</t>
  </si>
  <si>
    <t>BK AEDIUM Dubrovnik</t>
  </si>
  <si>
    <t>BRATIĆ</t>
  </si>
  <si>
    <t>Mateo</t>
  </si>
  <si>
    <t>ČUČEVIĆ</t>
  </si>
  <si>
    <t>HRŽENJAK</t>
  </si>
  <si>
    <t>BK PURGER Zagreb</t>
  </si>
  <si>
    <t>TEŽAK</t>
  </si>
  <si>
    <t>Antonio</t>
  </si>
  <si>
    <t>PIPUNIĆ</t>
  </si>
  <si>
    <t>KRZNARIĆ</t>
  </si>
  <si>
    <t>Sebastian</t>
  </si>
  <si>
    <t>BUTIGAN</t>
  </si>
  <si>
    <t>CAR</t>
  </si>
  <si>
    <t>Borna</t>
  </si>
  <si>
    <t>IVČEVIĆ</t>
  </si>
  <si>
    <t>Fran</t>
  </si>
  <si>
    <t>ZLOŠILO</t>
  </si>
  <si>
    <t>Lukša</t>
  </si>
  <si>
    <t>MLAĐE JUNIORKE</t>
  </si>
  <si>
    <t>TRGOVAC</t>
  </si>
  <si>
    <t>Lucija</t>
  </si>
  <si>
    <t>ČERJAN</t>
  </si>
  <si>
    <t>Mia</t>
  </si>
  <si>
    <t>SADAIĆ</t>
  </si>
  <si>
    <t>Inga</t>
  </si>
  <si>
    <t>TRSTENJAK</t>
  </si>
  <si>
    <t>Ela</t>
  </si>
  <si>
    <t>BRKIĆ</t>
  </si>
  <si>
    <t>Doroteja</t>
  </si>
  <si>
    <t>MIŠČEVIĆ</t>
  </si>
  <si>
    <t>Elena</t>
  </si>
  <si>
    <t>RENDULIĆ</t>
  </si>
  <si>
    <t>Antea</t>
  </si>
  <si>
    <t>MATANA</t>
  </si>
  <si>
    <t>Katarina</t>
  </si>
  <si>
    <t>BUCHBERGER</t>
  </si>
  <si>
    <t>KABIČEK</t>
  </si>
  <si>
    <t>Nikolina</t>
  </si>
  <si>
    <t>GUCA</t>
  </si>
  <si>
    <t>Maris</t>
  </si>
  <si>
    <t>KNAPIĆ</t>
  </si>
  <si>
    <t>Marcela</t>
  </si>
  <si>
    <t>TOMAS</t>
  </si>
  <si>
    <t>Gabrijela</t>
  </si>
  <si>
    <t>VUGLEK</t>
  </si>
  <si>
    <t>Danijela</t>
  </si>
  <si>
    <t>MISIR</t>
  </si>
  <si>
    <t>Ira</t>
  </si>
  <si>
    <t>KRLIĆ</t>
  </si>
  <si>
    <t>Matea</t>
  </si>
  <si>
    <t>SIROČIĆ</t>
  </si>
  <si>
    <t>Katja</t>
  </si>
  <si>
    <t>HORVAT</t>
  </si>
  <si>
    <t>Laura</t>
  </si>
  <si>
    <t>KANCIJAN</t>
  </si>
  <si>
    <t>Barbara</t>
  </si>
  <si>
    <t xml:space="preserve"> MLAĐI JUNIORI - parovi</t>
  </si>
  <si>
    <t>PH</t>
  </si>
  <si>
    <t>BAČIĆ</t>
  </si>
  <si>
    <t>BALENT</t>
  </si>
  <si>
    <t>Tin</t>
  </si>
  <si>
    <t>DVANAJŠČAK</t>
  </si>
  <si>
    <t>Jan Nikola</t>
  </si>
  <si>
    <t xml:space="preserve"> MLAĐE JUNIORKE - parovi</t>
  </si>
  <si>
    <t>Tihana</t>
  </si>
  <si>
    <t>MLAĐI JUNIORI - miksevi</t>
  </si>
  <si>
    <t>JANIČIĆ</t>
  </si>
  <si>
    <t>VLAŠIĆ</t>
  </si>
  <si>
    <t>Andrea</t>
  </si>
  <si>
    <t>Klub</t>
  </si>
  <si>
    <t>1.</t>
  </si>
  <si>
    <t>2.</t>
  </si>
  <si>
    <t>3.</t>
  </si>
  <si>
    <t>4.</t>
  </si>
  <si>
    <t>5.</t>
  </si>
  <si>
    <t>UKUPNO</t>
  </si>
  <si>
    <t>M</t>
  </si>
  <si>
    <t>Ž</t>
  </si>
  <si>
    <t>MM</t>
  </si>
  <si>
    <t>ŽŽ</t>
  </si>
  <si>
    <t>MŽ</t>
  </si>
  <si>
    <t>uk.</t>
  </si>
  <si>
    <t>MLAĐI JUNIORI ekipno</t>
  </si>
  <si>
    <t>Konačan poredak za sezonu 2014./2015.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</si>
</sst>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i/>
      <sz val="14"/>
      <name val="Arial"/>
      <family val="2"/>
    </font>
    <font>
      <b/>
      <i/>
      <sz val="14"/>
      <color indexed="12"/>
      <name val="Arial"/>
      <family val="2"/>
    </font>
    <font>
      <b/>
      <sz val="10"/>
      <color indexed="12"/>
      <name val="Arial"/>
      <family val="2"/>
    </font>
    <font>
      <b/>
      <i/>
      <sz val="16"/>
      <name val="Arial"/>
      <family val="2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8"/>
      <name val="Arial"/>
      <family val="2"/>
    </font>
    <font>
      <sz val="8"/>
      <name val="Arial"/>
      <family val="2"/>
    </font>
    <font>
      <b/>
      <i/>
      <sz val="10"/>
      <name val="Arial"/>
      <family val="2"/>
    </font>
    <font>
      <sz val="9"/>
      <name val="Arial"/>
      <family val="2"/>
    </font>
    <font>
      <b/>
      <sz val="9"/>
      <name val="Arial"/>
      <family val="2"/>
      <charset val="238"/>
    </font>
    <font>
      <sz val="8"/>
      <color theme="1" tint="0.49998474074526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2" fillId="2" borderId="1" xfId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horizontal="center" vertical="center"/>
    </xf>
    <xf numFmtId="0" fontId="3" fillId="0" borderId="0" xfId="1" applyFont="1" applyBorder="1" applyAlignment="1">
      <alignment horizontal="center" vertical="center"/>
    </xf>
    <xf numFmtId="0" fontId="1" fillId="0" borderId="0" xfId="1"/>
    <xf numFmtId="0" fontId="4" fillId="0" borderId="0" xfId="1" applyFont="1"/>
    <xf numFmtId="0" fontId="5" fillId="2" borderId="4" xfId="1" applyFont="1" applyFill="1" applyBorder="1" applyAlignment="1">
      <alignment horizontal="center" vertical="center" wrapText="1"/>
    </xf>
    <xf numFmtId="0" fontId="6" fillId="2" borderId="4" xfId="1" applyFont="1" applyFill="1" applyBorder="1" applyAlignment="1">
      <alignment horizontal="center" vertical="center" wrapText="1"/>
    </xf>
    <xf numFmtId="0" fontId="1" fillId="2" borderId="5" xfId="1" applyFill="1" applyBorder="1" applyAlignment="1">
      <alignment horizontal="center" vertical="center"/>
    </xf>
    <xf numFmtId="0" fontId="1" fillId="2" borderId="6" xfId="1" applyFill="1" applyBorder="1" applyAlignment="1">
      <alignment horizontal="center" vertical="center"/>
    </xf>
    <xf numFmtId="0" fontId="1" fillId="2" borderId="7" xfId="1" applyFill="1" applyBorder="1" applyAlignment="1">
      <alignment horizontal="center" vertical="center"/>
    </xf>
    <xf numFmtId="0" fontId="1" fillId="0" borderId="0" xfId="1" applyAlignment="1">
      <alignment vertical="center"/>
    </xf>
    <xf numFmtId="0" fontId="1" fillId="2" borderId="8" xfId="1" applyFill="1" applyBorder="1" applyAlignment="1">
      <alignment horizontal="center" vertical="center"/>
    </xf>
    <xf numFmtId="0" fontId="1" fillId="2" borderId="9" xfId="1" applyFill="1" applyBorder="1" applyAlignment="1">
      <alignment horizontal="center" vertical="center"/>
    </xf>
    <xf numFmtId="0" fontId="1" fillId="2" borderId="10" xfId="1" applyFill="1" applyBorder="1" applyAlignment="1">
      <alignment horizontal="center" vertical="center"/>
    </xf>
    <xf numFmtId="14" fontId="6" fillId="2" borderId="4" xfId="1" applyNumberFormat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/>
    </xf>
    <xf numFmtId="0" fontId="8" fillId="0" borderId="4" xfId="1" applyFont="1" applyBorder="1" applyAlignment="1">
      <alignment horizontal="center"/>
    </xf>
    <xf numFmtId="0" fontId="8" fillId="0" borderId="4" xfId="1" applyFont="1" applyBorder="1"/>
    <xf numFmtId="0" fontId="9" fillId="0" borderId="4" xfId="1" applyFont="1" applyBorder="1" applyAlignment="1">
      <alignment horizontal="center"/>
    </xf>
    <xf numFmtId="0" fontId="9" fillId="0" borderId="0" xfId="1" applyFont="1" applyAlignment="1">
      <alignment horizontal="center"/>
    </xf>
    <xf numFmtId="0" fontId="1" fillId="0" borderId="0" xfId="1" applyAlignment="1">
      <alignment horizontal="center"/>
    </xf>
    <xf numFmtId="0" fontId="2" fillId="2" borderId="4" xfId="1" applyFont="1" applyFill="1" applyBorder="1" applyAlignment="1">
      <alignment horizontal="center" vertical="center"/>
    </xf>
    <xf numFmtId="0" fontId="2" fillId="0" borderId="0" xfId="1" applyFont="1" applyFill="1" applyBorder="1" applyAlignment="1">
      <alignment horizontal="left" vertical="center"/>
    </xf>
    <xf numFmtId="0" fontId="2" fillId="2" borderId="11" xfId="1" applyFont="1" applyFill="1" applyBorder="1" applyAlignment="1">
      <alignment horizontal="center" vertical="center"/>
    </xf>
    <xf numFmtId="0" fontId="7" fillId="2" borderId="4" xfId="1" applyFont="1" applyFill="1" applyBorder="1" applyAlignment="1">
      <alignment horizontal="center" vertical="center"/>
    </xf>
    <xf numFmtId="0" fontId="7" fillId="2" borderId="4" xfId="1" applyFont="1" applyFill="1" applyBorder="1" applyAlignment="1">
      <alignment horizontal="center" vertical="center" wrapText="1"/>
    </xf>
    <xf numFmtId="0" fontId="7" fillId="2" borderId="11" xfId="1" applyFont="1" applyFill="1" applyBorder="1" applyAlignment="1">
      <alignment horizontal="center" vertical="center" wrapText="1"/>
    </xf>
    <xf numFmtId="0" fontId="10" fillId="3" borderId="4" xfId="1" applyFont="1" applyFill="1" applyBorder="1" applyAlignment="1">
      <alignment horizontal="center" vertical="center"/>
    </xf>
    <xf numFmtId="0" fontId="2" fillId="2" borderId="12" xfId="1" applyFont="1" applyFill="1" applyBorder="1" applyAlignment="1">
      <alignment horizontal="center" vertical="center"/>
    </xf>
    <xf numFmtId="0" fontId="7" fillId="2" borderId="12" xfId="1" applyFont="1" applyFill="1" applyBorder="1" applyAlignment="1">
      <alignment horizontal="center" vertical="center" wrapText="1"/>
    </xf>
    <xf numFmtId="0" fontId="6" fillId="3" borderId="13" xfId="1" applyFont="1" applyFill="1" applyBorder="1" applyAlignment="1">
      <alignment horizontal="center" vertical="center" wrapText="1"/>
    </xf>
    <xf numFmtId="0" fontId="11" fillId="0" borderId="4" xfId="1" applyFont="1" applyBorder="1" applyAlignment="1">
      <alignment horizontal="center"/>
    </xf>
    <xf numFmtId="0" fontId="12" fillId="0" borderId="4" xfId="1" applyFont="1" applyBorder="1" applyAlignment="1">
      <alignment horizontal="center"/>
    </xf>
    <xf numFmtId="0" fontId="13" fillId="0" borderId="4" xfId="1" applyFont="1" applyBorder="1" applyAlignment="1">
      <alignment horizontal="center"/>
    </xf>
  </cellXfs>
  <cellStyles count="2">
    <cellStyle name="Normal 2" xfId="1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2:M29"/>
  <sheetViews>
    <sheetView tabSelected="1" workbookViewId="0">
      <selection activeCell="A2" sqref="A2:J2"/>
    </sheetView>
  </sheetViews>
  <sheetFormatPr defaultColWidth="8.85546875" defaultRowHeight="12.75" x14ac:dyDescent="0.2"/>
  <cols>
    <col min="1" max="1" width="3.7109375" style="5" customWidth="1"/>
    <col min="2" max="3" width="14.42578125" style="5" customWidth="1"/>
    <col min="4" max="7" width="9" style="21" customWidth="1"/>
    <col min="8" max="8" width="10.5703125" style="5" customWidth="1"/>
    <col min="9" max="9" width="22.28515625" style="5" customWidth="1"/>
    <col min="10" max="10" width="8.42578125" style="22" bestFit="1" customWidth="1"/>
    <col min="11" max="11" width="9.85546875" style="5" customWidth="1"/>
    <col min="12" max="12" width="17.42578125" style="5" customWidth="1"/>
    <col min="13" max="13" width="15.7109375" style="5" customWidth="1"/>
    <col min="14" max="16384" width="8.85546875" style="5"/>
  </cols>
  <sheetData>
    <row r="2" spans="1:13" s="6" customFormat="1" ht="35.25" customHeight="1" x14ac:dyDescent="0.2">
      <c r="A2" s="1" t="s">
        <v>119</v>
      </c>
      <c r="B2" s="2"/>
      <c r="C2" s="2"/>
      <c r="D2" s="2"/>
      <c r="E2" s="2"/>
      <c r="F2" s="2"/>
      <c r="G2" s="2"/>
      <c r="H2" s="2"/>
      <c r="I2" s="2"/>
      <c r="J2" s="3"/>
      <c r="K2" s="4"/>
      <c r="L2" s="4"/>
      <c r="M2" s="5"/>
    </row>
    <row r="3" spans="1:13" s="12" customFormat="1" ht="13.15" customHeight="1" x14ac:dyDescent="0.25">
      <c r="A3" s="7" t="s">
        <v>7</v>
      </c>
      <c r="B3" s="7"/>
      <c r="C3" s="7"/>
      <c r="D3" s="8" t="s">
        <v>0</v>
      </c>
      <c r="E3" s="8" t="s">
        <v>1</v>
      </c>
      <c r="F3" s="8" t="s">
        <v>2</v>
      </c>
      <c r="G3" s="8" t="s">
        <v>3</v>
      </c>
      <c r="H3" s="9"/>
      <c r="I3" s="10"/>
      <c r="J3" s="11"/>
    </row>
    <row r="4" spans="1:13" s="12" customFormat="1" ht="19.899999999999999" customHeight="1" x14ac:dyDescent="0.25">
      <c r="A4" s="7"/>
      <c r="B4" s="7"/>
      <c r="C4" s="7"/>
      <c r="D4" s="8" t="s">
        <v>8</v>
      </c>
      <c r="E4" s="8" t="s">
        <v>9</v>
      </c>
      <c r="F4" s="8" t="s">
        <v>10</v>
      </c>
      <c r="G4" s="8" t="s">
        <v>10</v>
      </c>
      <c r="H4" s="13"/>
      <c r="I4" s="14"/>
      <c r="J4" s="15"/>
    </row>
    <row r="5" spans="1:13" s="12" customFormat="1" ht="13.15" customHeight="1" x14ac:dyDescent="0.25">
      <c r="A5" s="7"/>
      <c r="B5" s="7"/>
      <c r="C5" s="7"/>
      <c r="D5" s="16">
        <v>41903</v>
      </c>
      <c r="E5" s="16">
        <v>41952</v>
      </c>
      <c r="F5" s="16">
        <v>42028</v>
      </c>
      <c r="G5" s="16">
        <v>42064</v>
      </c>
      <c r="H5" s="17" t="s">
        <v>4</v>
      </c>
      <c r="I5" s="17" t="s">
        <v>5</v>
      </c>
      <c r="J5" s="17" t="s">
        <v>6</v>
      </c>
    </row>
    <row r="6" spans="1:13" x14ac:dyDescent="0.2">
      <c r="A6" s="18">
        <f>RANK(H6,H$6:H$105,0)</f>
        <v>1</v>
      </c>
      <c r="B6" s="19" t="s">
        <v>11</v>
      </c>
      <c r="C6" s="19" t="s">
        <v>12</v>
      </c>
      <c r="D6" s="20">
        <v>0</v>
      </c>
      <c r="E6" s="20">
        <v>100</v>
      </c>
      <c r="F6" s="20">
        <v>100</v>
      </c>
      <c r="G6" s="20">
        <v>100</v>
      </c>
      <c r="H6" s="18">
        <f>IF(SUM(D6:G6)=0,0,SUM(LARGE(D6:G6,1),LARGE(D6:G6,2),LARGE(D6:G6,3)))</f>
        <v>300</v>
      </c>
      <c r="I6" s="20" t="s">
        <v>13</v>
      </c>
      <c r="J6" s="20">
        <v>1998</v>
      </c>
    </row>
    <row r="7" spans="1:13" x14ac:dyDescent="0.2">
      <c r="A7" s="18">
        <f>RANK(H7,H$6:H$105,0)</f>
        <v>2</v>
      </c>
      <c r="B7" s="19" t="s">
        <v>21</v>
      </c>
      <c r="C7" s="19" t="s">
        <v>22</v>
      </c>
      <c r="D7" s="20">
        <v>100</v>
      </c>
      <c r="E7" s="20">
        <v>70</v>
      </c>
      <c r="F7" s="20">
        <v>50</v>
      </c>
      <c r="G7" s="20">
        <v>80</v>
      </c>
      <c r="H7" s="18">
        <f>IF(SUM(D7:G7)=0,0,SUM(LARGE(D7:G7,1),LARGE(D7:G7,2),LARGE(D7:G7,3)))</f>
        <v>250</v>
      </c>
      <c r="I7" s="20" t="s">
        <v>13</v>
      </c>
      <c r="J7" s="20">
        <v>2000</v>
      </c>
    </row>
    <row r="8" spans="1:13" x14ac:dyDescent="0.2">
      <c r="A8" s="18">
        <f>RANK(H8,H$6:H$105,0)</f>
        <v>3</v>
      </c>
      <c r="B8" s="19" t="s">
        <v>17</v>
      </c>
      <c r="C8" s="19" t="s">
        <v>18</v>
      </c>
      <c r="D8" s="20">
        <v>0</v>
      </c>
      <c r="E8" s="20">
        <v>80</v>
      </c>
      <c r="F8" s="20">
        <v>70</v>
      </c>
      <c r="G8" s="20">
        <v>70</v>
      </c>
      <c r="H8" s="18">
        <f>IF(SUM(D8:G8)=0,0,SUM(LARGE(D8:G8,1),LARGE(D8:G8,2),LARGE(D8:G8,3)))</f>
        <v>220</v>
      </c>
      <c r="I8" s="20" t="s">
        <v>16</v>
      </c>
      <c r="J8" s="20">
        <v>1998</v>
      </c>
    </row>
    <row r="9" spans="1:13" x14ac:dyDescent="0.2">
      <c r="A9" s="18">
        <f>RANK(H9,H$6:H$105,0)</f>
        <v>4</v>
      </c>
      <c r="B9" s="19" t="s">
        <v>14</v>
      </c>
      <c r="C9" s="19" t="s">
        <v>15</v>
      </c>
      <c r="D9" s="20">
        <v>0</v>
      </c>
      <c r="E9" s="20">
        <v>60</v>
      </c>
      <c r="F9" s="20">
        <v>80</v>
      </c>
      <c r="G9" s="20">
        <v>60</v>
      </c>
      <c r="H9" s="18">
        <f>IF(SUM(D9:G9)=0,0,SUM(LARGE(D9:G9,1),LARGE(D9:G9,2),LARGE(D9:G9,3)))</f>
        <v>200</v>
      </c>
      <c r="I9" s="20" t="s">
        <v>16</v>
      </c>
      <c r="J9" s="20">
        <v>1998</v>
      </c>
    </row>
    <row r="10" spans="1:13" x14ac:dyDescent="0.2">
      <c r="A10" s="18">
        <f>RANK(H10,H$6:H$105,0)</f>
        <v>5</v>
      </c>
      <c r="B10" s="19" t="s">
        <v>23</v>
      </c>
      <c r="C10" s="19" t="s">
        <v>12</v>
      </c>
      <c r="D10" s="20">
        <v>80</v>
      </c>
      <c r="E10" s="20">
        <v>35</v>
      </c>
      <c r="F10" s="20">
        <v>45</v>
      </c>
      <c r="G10" s="20">
        <v>45</v>
      </c>
      <c r="H10" s="18">
        <f>IF(SUM(D10:G10)=0,0,SUM(LARGE(D10:G10,1),LARGE(D10:G10,2),LARGE(D10:G10,3)))</f>
        <v>170</v>
      </c>
      <c r="I10" s="20" t="s">
        <v>24</v>
      </c>
      <c r="J10" s="20">
        <v>1998</v>
      </c>
    </row>
    <row r="11" spans="1:13" x14ac:dyDescent="0.2">
      <c r="A11" s="18">
        <f>RANK(H11,H$6:H$105,0)</f>
        <v>6</v>
      </c>
      <c r="B11" s="19" t="s">
        <v>19</v>
      </c>
      <c r="C11" s="19" t="s">
        <v>20</v>
      </c>
      <c r="D11" s="20">
        <v>0</v>
      </c>
      <c r="E11" s="20">
        <v>50</v>
      </c>
      <c r="F11" s="20">
        <v>60</v>
      </c>
      <c r="G11" s="20">
        <v>50</v>
      </c>
      <c r="H11" s="18">
        <f>IF(SUM(D11:G11)=0,0,SUM(LARGE(D11:G11,1),LARGE(D11:G11,2),LARGE(D11:G11,3)))</f>
        <v>160</v>
      </c>
      <c r="I11" s="20" t="s">
        <v>16</v>
      </c>
      <c r="J11" s="20">
        <v>2001</v>
      </c>
    </row>
    <row r="12" spans="1:13" x14ac:dyDescent="0.2">
      <c r="A12" s="18">
        <f>RANK(H12,H$6:H$105,0)</f>
        <v>7</v>
      </c>
      <c r="B12" s="19" t="s">
        <v>27</v>
      </c>
      <c r="C12" s="19" t="s">
        <v>28</v>
      </c>
      <c r="D12" s="20">
        <v>70</v>
      </c>
      <c r="E12" s="20">
        <v>25</v>
      </c>
      <c r="F12" s="20">
        <v>38</v>
      </c>
      <c r="G12" s="20">
        <v>35</v>
      </c>
      <c r="H12" s="18">
        <f>IF(SUM(D12:G12)=0,0,SUM(LARGE(D12:G12,1),LARGE(D12:G12,2),LARGE(D12:G12,3)))</f>
        <v>143</v>
      </c>
      <c r="I12" s="20" t="s">
        <v>24</v>
      </c>
      <c r="J12" s="20">
        <v>1999</v>
      </c>
    </row>
    <row r="13" spans="1:13" x14ac:dyDescent="0.2">
      <c r="A13" s="18">
        <f>RANK(H13,H$6:H$105,0)</f>
        <v>8</v>
      </c>
      <c r="B13" s="19" t="s">
        <v>32</v>
      </c>
      <c r="C13" s="19" t="s">
        <v>20</v>
      </c>
      <c r="D13" s="20">
        <v>60</v>
      </c>
      <c r="E13" s="20">
        <v>41</v>
      </c>
      <c r="F13" s="20">
        <v>32</v>
      </c>
      <c r="G13" s="20">
        <v>41</v>
      </c>
      <c r="H13" s="18">
        <f>IF(SUM(D13:G13)=0,0,SUM(LARGE(D13:G13,1),LARGE(D13:G13,2),LARGE(D13:G13,3)))</f>
        <v>142</v>
      </c>
      <c r="I13" s="20" t="s">
        <v>24</v>
      </c>
      <c r="J13" s="20">
        <v>2000</v>
      </c>
    </row>
    <row r="14" spans="1:13" x14ac:dyDescent="0.2">
      <c r="A14" s="18">
        <f>RANK(H14,H$6:H$105,0)</f>
        <v>9</v>
      </c>
      <c r="B14" s="19" t="s">
        <v>35</v>
      </c>
      <c r="C14" s="19" t="s">
        <v>34</v>
      </c>
      <c r="D14" s="20">
        <v>50</v>
      </c>
      <c r="E14" s="20">
        <v>45</v>
      </c>
      <c r="F14" s="20">
        <v>29</v>
      </c>
      <c r="G14" s="20">
        <v>38</v>
      </c>
      <c r="H14" s="18">
        <f>IF(SUM(D14:G14)=0,0,SUM(LARGE(D14:G14,1),LARGE(D14:G14,2),LARGE(D14:G14,3)))</f>
        <v>133</v>
      </c>
      <c r="I14" s="20" t="s">
        <v>36</v>
      </c>
      <c r="J14" s="20">
        <v>1998</v>
      </c>
    </row>
    <row r="15" spans="1:13" x14ac:dyDescent="0.2">
      <c r="A15" s="18">
        <f>RANK(H15,H$6:H$105,0)</f>
        <v>10</v>
      </c>
      <c r="B15" s="19" t="s">
        <v>29</v>
      </c>
      <c r="C15" s="19" t="s">
        <v>30</v>
      </c>
      <c r="D15" s="20">
        <v>45</v>
      </c>
      <c r="E15" s="20">
        <v>32</v>
      </c>
      <c r="F15" s="20">
        <v>35</v>
      </c>
      <c r="G15" s="20">
        <v>32</v>
      </c>
      <c r="H15" s="18">
        <f>IF(SUM(D15:G15)=0,0,SUM(LARGE(D15:G15,1),LARGE(D15:G15,2),LARGE(D15:G15,3)))</f>
        <v>112</v>
      </c>
      <c r="I15" s="20" t="s">
        <v>31</v>
      </c>
      <c r="J15" s="20">
        <v>2001</v>
      </c>
    </row>
    <row r="16" spans="1:13" x14ac:dyDescent="0.2">
      <c r="A16" s="18">
        <f>RANK(H16,H$6:H$105,0)</f>
        <v>11</v>
      </c>
      <c r="B16" s="19" t="s">
        <v>45</v>
      </c>
      <c r="C16" s="19" t="s">
        <v>46</v>
      </c>
      <c r="D16" s="20">
        <v>35</v>
      </c>
      <c r="E16" s="20">
        <v>21</v>
      </c>
      <c r="F16" s="20">
        <v>18</v>
      </c>
      <c r="G16" s="20">
        <v>29</v>
      </c>
      <c r="H16" s="18">
        <f>IF(SUM(D16:G16)=0,0,SUM(LARGE(D16:G16,1),LARGE(D16:G16,2),LARGE(D16:G16,3)))</f>
        <v>85</v>
      </c>
      <c r="I16" s="20" t="s">
        <v>24</v>
      </c>
      <c r="J16" s="20">
        <v>1999</v>
      </c>
    </row>
    <row r="17" spans="1:10" x14ac:dyDescent="0.2">
      <c r="A17" s="18">
        <f>RANK(H17,H$6:H$105,0)</f>
        <v>12</v>
      </c>
      <c r="B17" s="19" t="s">
        <v>39</v>
      </c>
      <c r="C17" s="19" t="s">
        <v>20</v>
      </c>
      <c r="D17" s="20">
        <v>41</v>
      </c>
      <c r="E17" s="20">
        <v>0</v>
      </c>
      <c r="F17" s="20">
        <v>25</v>
      </c>
      <c r="G17" s="20">
        <v>17</v>
      </c>
      <c r="H17" s="18">
        <f>IF(SUM(D17:G17)=0,0,SUM(LARGE(D17:G17,1),LARGE(D17:G17,2),LARGE(D17:G17,3)))</f>
        <v>83</v>
      </c>
      <c r="I17" s="20" t="s">
        <v>36</v>
      </c>
      <c r="J17" s="20">
        <v>1998</v>
      </c>
    </row>
    <row r="18" spans="1:10" x14ac:dyDescent="0.2">
      <c r="A18" s="18">
        <f>RANK(H18,H$6:H$105,0)</f>
        <v>13</v>
      </c>
      <c r="B18" s="19" t="s">
        <v>40</v>
      </c>
      <c r="C18" s="19" t="s">
        <v>34</v>
      </c>
      <c r="D18" s="20">
        <v>0</v>
      </c>
      <c r="E18" s="20">
        <v>27</v>
      </c>
      <c r="F18" s="20">
        <v>25</v>
      </c>
      <c r="G18" s="20">
        <v>21</v>
      </c>
      <c r="H18" s="18">
        <f>IF(SUM(D18:G18)=0,0,SUM(LARGE(D18:G18,1),LARGE(D18:G18,2),LARGE(D18:G18,3)))</f>
        <v>73</v>
      </c>
      <c r="I18" s="20" t="s">
        <v>41</v>
      </c>
      <c r="J18" s="20">
        <v>2000</v>
      </c>
    </row>
    <row r="19" spans="1:10" x14ac:dyDescent="0.2">
      <c r="A19" s="18">
        <f>RANK(H19,H$6:H$105,0)</f>
        <v>14</v>
      </c>
      <c r="B19" s="19" t="s">
        <v>25</v>
      </c>
      <c r="C19" s="19" t="s">
        <v>26</v>
      </c>
      <c r="D19" s="20">
        <v>0</v>
      </c>
      <c r="E19" s="20">
        <v>0</v>
      </c>
      <c r="F19" s="20">
        <v>41</v>
      </c>
      <c r="G19" s="20">
        <v>29</v>
      </c>
      <c r="H19" s="18">
        <f>IF(SUM(D19:G19)=0,0,SUM(LARGE(D19:G19,1),LARGE(D19:G19,2),LARGE(D19:G19,3)))</f>
        <v>70</v>
      </c>
      <c r="I19" s="20" t="s">
        <v>13</v>
      </c>
      <c r="J19" s="20">
        <v>2001</v>
      </c>
    </row>
    <row r="20" spans="1:10" x14ac:dyDescent="0.2">
      <c r="A20" s="18">
        <f>RANK(H20,H$6:H$105,0)</f>
        <v>14</v>
      </c>
      <c r="B20" s="19" t="s">
        <v>52</v>
      </c>
      <c r="C20" s="19" t="s">
        <v>53</v>
      </c>
      <c r="D20" s="20">
        <v>32</v>
      </c>
      <c r="E20" s="20">
        <v>38</v>
      </c>
      <c r="F20" s="20">
        <v>0</v>
      </c>
      <c r="G20" s="20">
        <v>0</v>
      </c>
      <c r="H20" s="18">
        <f>IF(SUM(D20:G20)=0,0,SUM(LARGE(D20:G20,1),LARGE(D20:G20,2),LARGE(D20:G20,3)))</f>
        <v>70</v>
      </c>
      <c r="I20" s="20" t="s">
        <v>36</v>
      </c>
      <c r="J20" s="20">
        <v>2000</v>
      </c>
    </row>
    <row r="21" spans="1:10" x14ac:dyDescent="0.2">
      <c r="A21" s="18">
        <f>RANK(H21,H$6:H$105,0)</f>
        <v>16</v>
      </c>
      <c r="B21" s="19" t="s">
        <v>37</v>
      </c>
      <c r="C21" s="19" t="s">
        <v>38</v>
      </c>
      <c r="D21" s="20">
        <v>0</v>
      </c>
      <c r="E21" s="20">
        <v>23</v>
      </c>
      <c r="F21" s="20">
        <v>25</v>
      </c>
      <c r="G21" s="20">
        <v>19</v>
      </c>
      <c r="H21" s="18">
        <f>IF(SUM(D21:G21)=0,0,SUM(LARGE(D21:G21,1),LARGE(D21:G21,2),LARGE(D21:G21,3)))</f>
        <v>67</v>
      </c>
      <c r="I21" s="20" t="s">
        <v>13</v>
      </c>
      <c r="J21" s="20">
        <v>1998</v>
      </c>
    </row>
    <row r="22" spans="1:10" x14ac:dyDescent="0.2">
      <c r="A22" s="18">
        <f>RANK(H22,H$6:H$105,0)</f>
        <v>17</v>
      </c>
      <c r="B22" s="19" t="s">
        <v>42</v>
      </c>
      <c r="C22" s="19" t="s">
        <v>43</v>
      </c>
      <c r="D22" s="20">
        <v>38</v>
      </c>
      <c r="E22" s="20">
        <v>0</v>
      </c>
      <c r="F22" s="20">
        <v>25</v>
      </c>
      <c r="G22" s="20">
        <v>0</v>
      </c>
      <c r="H22" s="18">
        <f>IF(SUM(D22:G22)=0,0,SUM(LARGE(D22:G22,1),LARGE(D22:G22,2),LARGE(D22:G22,3)))</f>
        <v>63</v>
      </c>
      <c r="I22" s="20" t="s">
        <v>36</v>
      </c>
      <c r="J22" s="20">
        <v>1998</v>
      </c>
    </row>
    <row r="23" spans="1:10" x14ac:dyDescent="0.2">
      <c r="A23" s="18">
        <f>RANK(H23,H$6:H$105,0)</f>
        <v>18</v>
      </c>
      <c r="B23" s="19" t="s">
        <v>44</v>
      </c>
      <c r="C23" s="19" t="s">
        <v>12</v>
      </c>
      <c r="D23" s="20">
        <v>0</v>
      </c>
      <c r="E23" s="20">
        <v>20</v>
      </c>
      <c r="F23" s="20">
        <v>19</v>
      </c>
      <c r="G23" s="20">
        <v>21</v>
      </c>
      <c r="H23" s="18">
        <f>IF(SUM(D23:G23)=0,0,SUM(LARGE(D23:G23,1),LARGE(D23:G23,2),LARGE(D23:G23,3)))</f>
        <v>60</v>
      </c>
      <c r="I23" s="20" t="s">
        <v>41</v>
      </c>
      <c r="J23" s="20">
        <v>1999</v>
      </c>
    </row>
    <row r="24" spans="1:10" x14ac:dyDescent="0.2">
      <c r="A24" s="18">
        <f>RANK(H24,H$6:H$105,0)</f>
        <v>19</v>
      </c>
      <c r="B24" s="19" t="s">
        <v>50</v>
      </c>
      <c r="C24" s="19" t="s">
        <v>15</v>
      </c>
      <c r="D24" s="20">
        <v>0</v>
      </c>
      <c r="E24" s="20">
        <v>29</v>
      </c>
      <c r="F24" s="20">
        <v>0</v>
      </c>
      <c r="G24" s="20">
        <v>25</v>
      </c>
      <c r="H24" s="18">
        <f>IF(SUM(D24:G24)=0,0,SUM(LARGE(D24:G24,1),LARGE(D24:G24,2),LARGE(D24:G24,3)))</f>
        <v>54</v>
      </c>
      <c r="I24" s="20" t="s">
        <v>16</v>
      </c>
      <c r="J24" s="20">
        <v>2000</v>
      </c>
    </row>
    <row r="25" spans="1:10" x14ac:dyDescent="0.2">
      <c r="A25" s="18">
        <f>RANK(H25,H$6:H$105,0)</f>
        <v>20</v>
      </c>
      <c r="B25" s="19" t="s">
        <v>33</v>
      </c>
      <c r="C25" s="19" t="s">
        <v>34</v>
      </c>
      <c r="D25" s="20">
        <v>0</v>
      </c>
      <c r="E25" s="20">
        <v>0</v>
      </c>
      <c r="F25" s="20">
        <v>29</v>
      </c>
      <c r="G25" s="20">
        <v>14</v>
      </c>
      <c r="H25" s="18">
        <f>IF(SUM(D25:G25)=0,0,SUM(LARGE(D25:G25,1),LARGE(D25:G25,2),LARGE(D25:G25,3)))</f>
        <v>43</v>
      </c>
      <c r="I25" s="20" t="s">
        <v>13</v>
      </c>
      <c r="J25" s="20">
        <v>1999</v>
      </c>
    </row>
    <row r="26" spans="1:10" x14ac:dyDescent="0.2">
      <c r="A26" s="18">
        <f>RANK(H26,H$6:H$105,0)</f>
        <v>21</v>
      </c>
      <c r="B26" s="19" t="s">
        <v>44</v>
      </c>
      <c r="C26" s="19" t="s">
        <v>51</v>
      </c>
      <c r="D26" s="20">
        <v>0</v>
      </c>
      <c r="E26" s="20">
        <v>20</v>
      </c>
      <c r="F26" s="20">
        <v>0</v>
      </c>
      <c r="G26" s="20">
        <v>17</v>
      </c>
      <c r="H26" s="18">
        <f>IF(SUM(D26:G26)=0,0,SUM(LARGE(D26:G26,1),LARGE(D26:G26,2),LARGE(D26:G26,3)))</f>
        <v>37</v>
      </c>
      <c r="I26" s="20" t="s">
        <v>41</v>
      </c>
      <c r="J26" s="20">
        <v>2000</v>
      </c>
    </row>
    <row r="27" spans="1:10" x14ac:dyDescent="0.2">
      <c r="A27" s="18">
        <f>RANK(H27,H$6:H$105,0)</f>
        <v>22</v>
      </c>
      <c r="B27" s="19" t="s">
        <v>47</v>
      </c>
      <c r="C27" s="19" t="s">
        <v>43</v>
      </c>
      <c r="D27" s="20">
        <v>0</v>
      </c>
      <c r="E27" s="20">
        <v>0</v>
      </c>
      <c r="F27" s="20">
        <v>17</v>
      </c>
      <c r="G27" s="20">
        <v>15</v>
      </c>
      <c r="H27" s="18">
        <f>IF(SUM(D27:G27)=0,0,SUM(LARGE(D27:G27,1),LARGE(D27:G27,2),LARGE(D27:G27,3)))</f>
        <v>32</v>
      </c>
      <c r="I27" s="20" t="s">
        <v>36</v>
      </c>
      <c r="J27" s="20">
        <v>1998</v>
      </c>
    </row>
    <row r="28" spans="1:10" x14ac:dyDescent="0.2">
      <c r="A28" s="18">
        <f>RANK(H28,H$6:H$105,0)</f>
        <v>23</v>
      </c>
      <c r="B28" s="19" t="s">
        <v>48</v>
      </c>
      <c r="C28" s="19" t="s">
        <v>49</v>
      </c>
      <c r="D28" s="20">
        <v>0</v>
      </c>
      <c r="E28" s="20">
        <v>0</v>
      </c>
      <c r="F28" s="20">
        <v>0</v>
      </c>
      <c r="G28" s="20">
        <v>25</v>
      </c>
      <c r="H28" s="18">
        <f>IF(SUM(D28:G28)=0,0,SUM(LARGE(D28:G28,1),LARGE(D28:G28,2),LARGE(D28:G28,3)))</f>
        <v>25</v>
      </c>
      <c r="I28" s="20" t="s">
        <v>16</v>
      </c>
      <c r="J28" s="20">
        <v>2001</v>
      </c>
    </row>
    <row r="29" spans="1:10" x14ac:dyDescent="0.2">
      <c r="A29" s="18">
        <f>RANK(H29,H$6:H$105,0)</f>
        <v>24</v>
      </c>
      <c r="B29" s="19" t="s">
        <v>19</v>
      </c>
      <c r="C29" s="19" t="s">
        <v>43</v>
      </c>
      <c r="D29" s="20">
        <v>0</v>
      </c>
      <c r="E29" s="20">
        <v>0</v>
      </c>
      <c r="F29" s="20">
        <v>0</v>
      </c>
      <c r="G29" s="20">
        <v>19</v>
      </c>
      <c r="H29" s="18">
        <f>IF(SUM(D29:G29)=0,0,SUM(LARGE(D29:G29,1),LARGE(D29:G29,2),LARGE(D29:G29,3)))</f>
        <v>19</v>
      </c>
      <c r="I29" s="20" t="s">
        <v>16</v>
      </c>
      <c r="J29" s="20">
        <v>2000</v>
      </c>
    </row>
  </sheetData>
  <sortState ref="B6:K29">
    <sortCondition descending="1" ref="H6"/>
    <sortCondition descending="1" ref="G6"/>
    <sortCondition descending="1" ref="F6"/>
  </sortState>
  <mergeCells count="3">
    <mergeCell ref="A2:J2"/>
    <mergeCell ref="A3:C5"/>
    <mergeCell ref="H3:J4"/>
  </mergeCells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2:M24"/>
  <sheetViews>
    <sheetView workbookViewId="0">
      <selection activeCell="A2" sqref="A2:J2"/>
    </sheetView>
  </sheetViews>
  <sheetFormatPr defaultColWidth="8.85546875" defaultRowHeight="12.75" x14ac:dyDescent="0.2"/>
  <cols>
    <col min="1" max="1" width="3.7109375" style="5" customWidth="1"/>
    <col min="2" max="3" width="14.42578125" style="5" customWidth="1"/>
    <col min="4" max="7" width="9" style="21" customWidth="1"/>
    <col min="8" max="8" width="10.5703125" style="5" customWidth="1"/>
    <col min="9" max="9" width="22.28515625" style="5" customWidth="1"/>
    <col min="10" max="10" width="8.42578125" style="22" bestFit="1" customWidth="1"/>
    <col min="11" max="11" width="9.85546875" style="5" customWidth="1"/>
    <col min="12" max="12" width="17.42578125" style="5" customWidth="1"/>
    <col min="13" max="13" width="15.7109375" style="5" customWidth="1"/>
    <col min="14" max="16384" width="8.85546875" style="5"/>
  </cols>
  <sheetData>
    <row r="2" spans="1:13" s="6" customFormat="1" ht="35.25" customHeight="1" x14ac:dyDescent="0.2">
      <c r="A2" s="1" t="s">
        <v>119</v>
      </c>
      <c r="B2" s="2"/>
      <c r="C2" s="2"/>
      <c r="D2" s="2"/>
      <c r="E2" s="2"/>
      <c r="F2" s="2"/>
      <c r="G2" s="2"/>
      <c r="H2" s="2"/>
      <c r="I2" s="2"/>
      <c r="J2" s="3"/>
      <c r="K2" s="4"/>
      <c r="L2" s="4"/>
      <c r="M2" s="5"/>
    </row>
    <row r="3" spans="1:13" s="12" customFormat="1" ht="13.15" customHeight="1" x14ac:dyDescent="0.25">
      <c r="A3" s="7" t="s">
        <v>54</v>
      </c>
      <c r="B3" s="7"/>
      <c r="C3" s="7"/>
      <c r="D3" s="8" t="s">
        <v>0</v>
      </c>
      <c r="E3" s="8" t="s">
        <v>1</v>
      </c>
      <c r="F3" s="8" t="s">
        <v>2</v>
      </c>
      <c r="G3" s="8" t="s">
        <v>3</v>
      </c>
      <c r="H3" s="9"/>
      <c r="I3" s="10"/>
      <c r="J3" s="11"/>
    </row>
    <row r="4" spans="1:13" s="12" customFormat="1" ht="19.899999999999999" customHeight="1" x14ac:dyDescent="0.25">
      <c r="A4" s="7"/>
      <c r="B4" s="7"/>
      <c r="C4" s="7"/>
      <c r="D4" s="8" t="s">
        <v>8</v>
      </c>
      <c r="E4" s="8" t="s">
        <v>9</v>
      </c>
      <c r="F4" s="8" t="s">
        <v>10</v>
      </c>
      <c r="G4" s="8" t="s">
        <v>10</v>
      </c>
      <c r="H4" s="13"/>
      <c r="I4" s="14"/>
      <c r="J4" s="15"/>
    </row>
    <row r="5" spans="1:13" s="12" customFormat="1" ht="13.15" customHeight="1" x14ac:dyDescent="0.25">
      <c r="A5" s="7"/>
      <c r="B5" s="7"/>
      <c r="C5" s="7"/>
      <c r="D5" s="16">
        <v>41903</v>
      </c>
      <c r="E5" s="16">
        <v>41952</v>
      </c>
      <c r="F5" s="16">
        <v>42028</v>
      </c>
      <c r="G5" s="16">
        <v>42064</v>
      </c>
      <c r="H5" s="17" t="s">
        <v>4</v>
      </c>
      <c r="I5" s="17" t="s">
        <v>5</v>
      </c>
      <c r="J5" s="17" t="s">
        <v>6</v>
      </c>
    </row>
    <row r="6" spans="1:13" x14ac:dyDescent="0.2">
      <c r="A6" s="18">
        <f>RANK(H6,H$6:H$105,0)</f>
        <v>1</v>
      </c>
      <c r="B6" s="19" t="s">
        <v>59</v>
      </c>
      <c r="C6" s="19" t="s">
        <v>60</v>
      </c>
      <c r="D6" s="20">
        <v>100</v>
      </c>
      <c r="E6" s="20">
        <v>100</v>
      </c>
      <c r="F6" s="20">
        <v>70</v>
      </c>
      <c r="G6" s="20">
        <v>100</v>
      </c>
      <c r="H6" s="18">
        <f>IF(SUM(D6:G6)=0,0,SUM(LARGE(D6:G6,1),LARGE(D6:G6,2),LARGE(D6:G6,3)))</f>
        <v>300</v>
      </c>
      <c r="I6" s="20" t="s">
        <v>31</v>
      </c>
      <c r="J6" s="20">
        <v>2001</v>
      </c>
    </row>
    <row r="7" spans="1:13" x14ac:dyDescent="0.2">
      <c r="A7" s="18">
        <f>RANK(H7,H$6:H$105,0)</f>
        <v>2</v>
      </c>
      <c r="B7" s="19" t="s">
        <v>61</v>
      </c>
      <c r="C7" s="19" t="s">
        <v>62</v>
      </c>
      <c r="D7" s="20">
        <v>80</v>
      </c>
      <c r="E7" s="20">
        <v>70</v>
      </c>
      <c r="F7" s="20">
        <v>60</v>
      </c>
      <c r="G7" s="20">
        <v>80</v>
      </c>
      <c r="H7" s="18">
        <f>IF(SUM(D7:G7)=0,0,SUM(LARGE(D7:G7,1),LARGE(D7:G7,2),LARGE(D7:G7,3)))</f>
        <v>230</v>
      </c>
      <c r="I7" s="20" t="s">
        <v>24</v>
      </c>
      <c r="J7" s="20">
        <v>1998</v>
      </c>
    </row>
    <row r="8" spans="1:13" x14ac:dyDescent="0.2">
      <c r="A8" s="18">
        <f>RANK(H8,H$6:H$105,0)</f>
        <v>2</v>
      </c>
      <c r="B8" s="19" t="s">
        <v>57</v>
      </c>
      <c r="C8" s="19" t="s">
        <v>58</v>
      </c>
      <c r="D8" s="20">
        <v>70</v>
      </c>
      <c r="E8" s="20">
        <v>80</v>
      </c>
      <c r="F8" s="20">
        <v>80</v>
      </c>
      <c r="G8" s="20">
        <v>50</v>
      </c>
      <c r="H8" s="18">
        <f>IF(SUM(D8:G8)=0,0,SUM(LARGE(D8:G8,1),LARGE(D8:G8,2),LARGE(D8:G8,3)))</f>
        <v>230</v>
      </c>
      <c r="I8" s="20" t="s">
        <v>36</v>
      </c>
      <c r="J8" s="20">
        <v>2000</v>
      </c>
    </row>
    <row r="9" spans="1:13" x14ac:dyDescent="0.2">
      <c r="A9" s="18">
        <f>RANK(H9,H$6:H$105,0)</f>
        <v>4</v>
      </c>
      <c r="B9" s="19" t="s">
        <v>65</v>
      </c>
      <c r="C9" s="19" t="s">
        <v>66</v>
      </c>
      <c r="D9" s="20">
        <v>60</v>
      </c>
      <c r="E9" s="20">
        <v>60</v>
      </c>
      <c r="F9" s="20">
        <v>45</v>
      </c>
      <c r="G9" s="20">
        <v>60</v>
      </c>
      <c r="H9" s="18">
        <f>IF(SUM(D9:G9)=0,0,SUM(LARGE(D9:G9,1),LARGE(D9:G9,2),LARGE(D9:G9,3)))</f>
        <v>180</v>
      </c>
      <c r="I9" s="20" t="s">
        <v>13</v>
      </c>
      <c r="J9" s="20">
        <v>1998</v>
      </c>
    </row>
    <row r="10" spans="1:13" x14ac:dyDescent="0.2">
      <c r="A10" s="18">
        <f>RANK(H10,H$6:H$105,0)</f>
        <v>5</v>
      </c>
      <c r="B10" s="19" t="s">
        <v>71</v>
      </c>
      <c r="C10" s="19" t="s">
        <v>56</v>
      </c>
      <c r="D10" s="20">
        <v>50</v>
      </c>
      <c r="E10" s="20">
        <v>50</v>
      </c>
      <c r="F10" s="20">
        <v>35</v>
      </c>
      <c r="G10" s="20">
        <v>41</v>
      </c>
      <c r="H10" s="18">
        <f>IF(SUM(D10:G10)=0,0,SUM(LARGE(D10:G10,1),LARGE(D10:G10,2),LARGE(D10:G10,3)))</f>
        <v>141</v>
      </c>
      <c r="I10" s="20" t="s">
        <v>13</v>
      </c>
      <c r="J10" s="20">
        <v>1999</v>
      </c>
    </row>
    <row r="11" spans="1:13" x14ac:dyDescent="0.2">
      <c r="A11" s="18">
        <f>RANK(H11,H$6:H$105,0)</f>
        <v>6</v>
      </c>
      <c r="B11" s="19" t="s">
        <v>69</v>
      </c>
      <c r="C11" s="19" t="s">
        <v>70</v>
      </c>
      <c r="D11" s="20">
        <v>45</v>
      </c>
      <c r="E11" s="20">
        <v>35</v>
      </c>
      <c r="F11" s="20">
        <v>38</v>
      </c>
      <c r="G11" s="20">
        <v>0</v>
      </c>
      <c r="H11" s="18">
        <f>IF(SUM(D11:G11)=0,0,SUM(LARGE(D11:G11,1),LARGE(D11:G11,2),LARGE(D11:G11,3)))</f>
        <v>118</v>
      </c>
      <c r="I11" s="20" t="s">
        <v>36</v>
      </c>
      <c r="J11" s="20">
        <v>2000</v>
      </c>
    </row>
    <row r="12" spans="1:13" x14ac:dyDescent="0.2">
      <c r="A12" s="18">
        <f>RANK(H12,H$6:H$105,0)</f>
        <v>7</v>
      </c>
      <c r="B12" s="19" t="s">
        <v>88</v>
      </c>
      <c r="C12" s="19" t="s">
        <v>89</v>
      </c>
      <c r="D12" s="20">
        <v>41</v>
      </c>
      <c r="E12" s="20">
        <v>45</v>
      </c>
      <c r="F12" s="20">
        <v>0</v>
      </c>
      <c r="G12" s="20">
        <v>29</v>
      </c>
      <c r="H12" s="18">
        <f>IF(SUM(D12:G12)=0,0,SUM(LARGE(D12:G12,1),LARGE(D12:G12,2),LARGE(D12:G12,3)))</f>
        <v>115</v>
      </c>
      <c r="I12" s="20" t="s">
        <v>24</v>
      </c>
      <c r="J12" s="20">
        <v>2001</v>
      </c>
    </row>
    <row r="13" spans="1:13" x14ac:dyDescent="0.2">
      <c r="A13" s="18">
        <f>RANK(H13,H$6:H$105,0)</f>
        <v>8</v>
      </c>
      <c r="B13" s="19" t="s">
        <v>74</v>
      </c>
      <c r="C13" s="19" t="s">
        <v>75</v>
      </c>
      <c r="D13" s="20">
        <v>38</v>
      </c>
      <c r="E13" s="20">
        <v>38</v>
      </c>
      <c r="F13" s="20">
        <v>29</v>
      </c>
      <c r="G13" s="20">
        <v>0</v>
      </c>
      <c r="H13" s="18">
        <f>IF(SUM(D13:G13)=0,0,SUM(LARGE(D13:G13,1),LARGE(D13:G13,2),LARGE(D13:G13,3)))</f>
        <v>105</v>
      </c>
      <c r="I13" s="20" t="s">
        <v>36</v>
      </c>
      <c r="J13" s="20">
        <v>2001</v>
      </c>
    </row>
    <row r="14" spans="1:13" x14ac:dyDescent="0.2">
      <c r="A14" s="18">
        <f>RANK(H14,H$6:H$105,0)</f>
        <v>9</v>
      </c>
      <c r="B14" s="19" t="s">
        <v>55</v>
      </c>
      <c r="C14" s="19" t="s">
        <v>56</v>
      </c>
      <c r="D14" s="20">
        <v>0</v>
      </c>
      <c r="E14" s="20">
        <v>0</v>
      </c>
      <c r="F14" s="20">
        <v>100</v>
      </c>
      <c r="G14" s="20">
        <v>0</v>
      </c>
      <c r="H14" s="18">
        <f>IF(SUM(D14:G14)=0,0,SUM(LARGE(D14:G14,1),LARGE(D14:G14,2),LARGE(D14:G14,3)))</f>
        <v>100</v>
      </c>
      <c r="I14" s="20" t="s">
        <v>16</v>
      </c>
      <c r="J14" s="20">
        <v>1999</v>
      </c>
    </row>
    <row r="15" spans="1:13" x14ac:dyDescent="0.2">
      <c r="A15" s="18">
        <f>RANK(H15,H$6:H$105,0)</f>
        <v>10</v>
      </c>
      <c r="B15" s="19" t="s">
        <v>63</v>
      </c>
      <c r="C15" s="19" t="s">
        <v>64</v>
      </c>
      <c r="D15" s="20">
        <v>0</v>
      </c>
      <c r="E15" s="20">
        <v>0</v>
      </c>
      <c r="F15" s="20">
        <v>50</v>
      </c>
      <c r="G15" s="20">
        <v>35</v>
      </c>
      <c r="H15" s="18">
        <f>IF(SUM(D15:G15)=0,0,SUM(LARGE(D15:G15,1),LARGE(D15:G15,2),LARGE(D15:G15,3)))</f>
        <v>85</v>
      </c>
      <c r="I15" s="20" t="s">
        <v>31</v>
      </c>
      <c r="J15" s="20">
        <v>2001</v>
      </c>
    </row>
    <row r="16" spans="1:13" x14ac:dyDescent="0.2">
      <c r="A16" s="18">
        <f>RANK(H16,H$6:H$105,0)</f>
        <v>11</v>
      </c>
      <c r="B16" s="19" t="s">
        <v>82</v>
      </c>
      <c r="C16" s="19" t="s">
        <v>83</v>
      </c>
      <c r="D16" s="20">
        <v>0</v>
      </c>
      <c r="E16" s="20">
        <v>0</v>
      </c>
      <c r="F16" s="20">
        <v>0</v>
      </c>
      <c r="G16" s="20">
        <v>70</v>
      </c>
      <c r="H16" s="18">
        <f>IF(SUM(D16:G16)=0,0,SUM(LARGE(D16:G16,1),LARGE(D16:G16,2),LARGE(D16:G16,3)))</f>
        <v>70</v>
      </c>
      <c r="I16" s="20" t="s">
        <v>13</v>
      </c>
      <c r="J16" s="20">
        <v>2002</v>
      </c>
    </row>
    <row r="17" spans="1:10" x14ac:dyDescent="0.2">
      <c r="A17" s="18">
        <f>RANK(H17,H$6:H$105,0)</f>
        <v>11</v>
      </c>
      <c r="B17" s="19" t="s">
        <v>86</v>
      </c>
      <c r="C17" s="19" t="s">
        <v>87</v>
      </c>
      <c r="D17" s="20">
        <v>0</v>
      </c>
      <c r="E17" s="20">
        <v>32</v>
      </c>
      <c r="F17" s="20">
        <v>0</v>
      </c>
      <c r="G17" s="20">
        <v>38</v>
      </c>
      <c r="H17" s="18">
        <f>IF(SUM(D17:G17)=0,0,SUM(LARGE(D17:G17,1),LARGE(D17:G17,2),LARGE(D17:G17,3)))</f>
        <v>70</v>
      </c>
      <c r="I17" s="20" t="s">
        <v>24</v>
      </c>
      <c r="J17" s="20">
        <v>2000</v>
      </c>
    </row>
    <row r="18" spans="1:10" x14ac:dyDescent="0.2">
      <c r="A18" s="18">
        <f>RANK(H18,H$6:H$105,0)</f>
        <v>13</v>
      </c>
      <c r="B18" s="19" t="s">
        <v>80</v>
      </c>
      <c r="C18" s="19" t="s">
        <v>81</v>
      </c>
      <c r="D18" s="20">
        <v>0</v>
      </c>
      <c r="E18" s="20">
        <v>41</v>
      </c>
      <c r="F18" s="20">
        <v>25</v>
      </c>
      <c r="G18" s="20">
        <v>0</v>
      </c>
      <c r="H18" s="18">
        <f>IF(SUM(D18:G18)=0,0,SUM(LARGE(D18:G18,1),LARGE(D18:G18,2),LARGE(D18:G18,3)))</f>
        <v>66</v>
      </c>
      <c r="I18" s="20" t="s">
        <v>41</v>
      </c>
      <c r="J18" s="20">
        <v>1999</v>
      </c>
    </row>
    <row r="19" spans="1:10" x14ac:dyDescent="0.2">
      <c r="A19" s="18">
        <f>RANK(H19,H$6:H$105,0)</f>
        <v>14</v>
      </c>
      <c r="B19" s="19" t="s">
        <v>76</v>
      </c>
      <c r="C19" s="19" t="s">
        <v>77</v>
      </c>
      <c r="D19" s="20">
        <v>0</v>
      </c>
      <c r="E19" s="20">
        <v>0</v>
      </c>
      <c r="F19" s="20">
        <v>29</v>
      </c>
      <c r="G19" s="20">
        <v>32</v>
      </c>
      <c r="H19" s="18">
        <f>IF(SUM(D19:G19)=0,0,SUM(LARGE(D19:G19,1),LARGE(D19:G19,2),LARGE(D19:G19,3)))</f>
        <v>61</v>
      </c>
      <c r="I19" s="20" t="s">
        <v>13</v>
      </c>
      <c r="J19" s="20">
        <v>1999</v>
      </c>
    </row>
    <row r="20" spans="1:10" x14ac:dyDescent="0.2">
      <c r="A20" s="18">
        <f>RANK(H20,H$6:H$105,0)</f>
        <v>15</v>
      </c>
      <c r="B20" s="19" t="s">
        <v>84</v>
      </c>
      <c r="C20" s="19" t="s">
        <v>85</v>
      </c>
      <c r="D20" s="20">
        <v>0</v>
      </c>
      <c r="E20" s="20">
        <v>0</v>
      </c>
      <c r="F20" s="20">
        <v>0</v>
      </c>
      <c r="G20" s="20">
        <v>45</v>
      </c>
      <c r="H20" s="18">
        <f>IF(SUM(D20:G20)=0,0,SUM(LARGE(D20:G20,1),LARGE(D20:G20,2),LARGE(D20:G20,3)))</f>
        <v>45</v>
      </c>
      <c r="I20" s="20" t="s">
        <v>13</v>
      </c>
      <c r="J20" s="20">
        <v>2001</v>
      </c>
    </row>
    <row r="21" spans="1:10" x14ac:dyDescent="0.2">
      <c r="A21" s="18">
        <f>RANK(H21,H$6:H$105,0)</f>
        <v>16</v>
      </c>
      <c r="B21" s="19" t="s">
        <v>67</v>
      </c>
      <c r="C21" s="19" t="s">
        <v>68</v>
      </c>
      <c r="D21" s="20">
        <v>0</v>
      </c>
      <c r="E21" s="20">
        <v>0</v>
      </c>
      <c r="F21" s="20">
        <v>41</v>
      </c>
      <c r="G21" s="20">
        <v>0</v>
      </c>
      <c r="H21" s="18">
        <f>IF(SUM(D21:G21)=0,0,SUM(LARGE(D21:G21,1),LARGE(D21:G21,2),LARGE(D21:G21,3)))</f>
        <v>41</v>
      </c>
      <c r="I21" s="20" t="s">
        <v>16</v>
      </c>
      <c r="J21" s="20">
        <v>2001</v>
      </c>
    </row>
    <row r="22" spans="1:10" x14ac:dyDescent="0.2">
      <c r="A22" s="18">
        <f>RANK(H22,H$6:H$105,0)</f>
        <v>17</v>
      </c>
      <c r="B22" s="19" t="s">
        <v>90</v>
      </c>
      <c r="C22" s="19" t="s">
        <v>91</v>
      </c>
      <c r="D22" s="20">
        <v>35</v>
      </c>
      <c r="E22" s="20">
        <v>0</v>
      </c>
      <c r="F22" s="20">
        <v>0</v>
      </c>
      <c r="G22" s="20">
        <v>0</v>
      </c>
      <c r="H22" s="18">
        <f>IF(SUM(D22:G22)=0,0,SUM(LARGE(D22:G22,1),LARGE(D22:G22,2),LARGE(D22:G22,3)))</f>
        <v>35</v>
      </c>
      <c r="I22" s="20" t="s">
        <v>24</v>
      </c>
      <c r="J22" s="20">
        <v>1998</v>
      </c>
    </row>
    <row r="23" spans="1:10" x14ac:dyDescent="0.2">
      <c r="A23" s="18">
        <f>RANK(H23,H$6:H$105,0)</f>
        <v>18</v>
      </c>
      <c r="B23" s="19" t="s">
        <v>72</v>
      </c>
      <c r="C23" s="19" t="s">
        <v>73</v>
      </c>
      <c r="D23" s="20">
        <v>0</v>
      </c>
      <c r="E23" s="20">
        <v>0</v>
      </c>
      <c r="F23" s="20">
        <v>32</v>
      </c>
      <c r="G23" s="20">
        <v>0</v>
      </c>
      <c r="H23" s="18">
        <f>IF(SUM(D23:G23)=0,0,SUM(LARGE(D23:G23,1),LARGE(D23:G23,2),LARGE(D23:G23,3)))</f>
        <v>32</v>
      </c>
      <c r="I23" s="20" t="s">
        <v>36</v>
      </c>
      <c r="J23" s="20">
        <v>2001</v>
      </c>
    </row>
    <row r="24" spans="1:10" x14ac:dyDescent="0.2">
      <c r="A24" s="18">
        <f>RANK(H24,H$6:H$105,0)</f>
        <v>19</v>
      </c>
      <c r="B24" s="19" t="s">
        <v>78</v>
      </c>
      <c r="C24" s="19" t="s">
        <v>79</v>
      </c>
      <c r="D24" s="20">
        <v>0</v>
      </c>
      <c r="E24" s="20">
        <v>0</v>
      </c>
      <c r="F24" s="20">
        <v>25</v>
      </c>
      <c r="G24" s="20">
        <v>0</v>
      </c>
      <c r="H24" s="18">
        <f>IF(SUM(D24:G24)=0,0,SUM(LARGE(D24:G24,1),LARGE(D24:G24,2),LARGE(D24:G24,3)))</f>
        <v>25</v>
      </c>
      <c r="I24" s="20" t="s">
        <v>41</v>
      </c>
      <c r="J24" s="20">
        <v>2000</v>
      </c>
    </row>
  </sheetData>
  <sortState ref="B6:K24">
    <sortCondition descending="1" ref="H6"/>
    <sortCondition descending="1" ref="G6"/>
    <sortCondition descending="1" ref="F6"/>
  </sortState>
  <mergeCells count="3">
    <mergeCell ref="A2:J2"/>
    <mergeCell ref="A3:C5"/>
    <mergeCell ref="H3:J4"/>
  </mergeCells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2:L30"/>
  <sheetViews>
    <sheetView workbookViewId="0">
      <selection activeCell="A2" sqref="A2:I2"/>
    </sheetView>
  </sheetViews>
  <sheetFormatPr defaultColWidth="8.85546875" defaultRowHeight="12.75" x14ac:dyDescent="0.2"/>
  <cols>
    <col min="1" max="1" width="3.7109375" style="5" customWidth="1"/>
    <col min="2" max="3" width="14.42578125" style="5" customWidth="1"/>
    <col min="4" max="6" width="9" style="21" customWidth="1"/>
    <col min="7" max="7" width="10.5703125" style="5" customWidth="1"/>
    <col min="8" max="8" width="22.28515625" style="5" customWidth="1"/>
    <col min="9" max="9" width="8.42578125" style="22" bestFit="1" customWidth="1"/>
    <col min="10" max="10" width="9.85546875" style="5" customWidth="1"/>
    <col min="11" max="11" width="17.42578125" style="5" customWidth="1"/>
    <col min="12" max="12" width="15.7109375" style="5" customWidth="1"/>
    <col min="13" max="16384" width="8.85546875" style="5"/>
  </cols>
  <sheetData>
    <row r="2" spans="1:12" s="6" customFormat="1" ht="35.25" customHeight="1" x14ac:dyDescent="0.2">
      <c r="A2" s="23" t="s">
        <v>119</v>
      </c>
      <c r="B2" s="23"/>
      <c r="C2" s="23"/>
      <c r="D2" s="23"/>
      <c r="E2" s="23"/>
      <c r="F2" s="23"/>
      <c r="G2" s="23"/>
      <c r="H2" s="23"/>
      <c r="I2" s="23"/>
      <c r="J2" s="4"/>
      <c r="K2" s="4"/>
      <c r="L2" s="5"/>
    </row>
    <row r="3" spans="1:12" s="12" customFormat="1" ht="13.15" customHeight="1" x14ac:dyDescent="0.25">
      <c r="A3" s="7" t="s">
        <v>92</v>
      </c>
      <c r="B3" s="7"/>
      <c r="C3" s="7"/>
      <c r="D3" s="8" t="s">
        <v>0</v>
      </c>
      <c r="E3" s="8" t="s">
        <v>2</v>
      </c>
      <c r="F3" s="8" t="s">
        <v>93</v>
      </c>
      <c r="G3" s="9"/>
      <c r="H3" s="10"/>
      <c r="I3" s="11"/>
    </row>
    <row r="4" spans="1:12" s="12" customFormat="1" ht="19.899999999999999" customHeight="1" x14ac:dyDescent="0.25">
      <c r="A4" s="7"/>
      <c r="B4" s="7"/>
      <c r="C4" s="7"/>
      <c r="D4" s="8" t="s">
        <v>8</v>
      </c>
      <c r="E4" s="8" t="s">
        <v>10</v>
      </c>
      <c r="F4" s="8" t="s">
        <v>10</v>
      </c>
      <c r="G4" s="13"/>
      <c r="H4" s="14"/>
      <c r="I4" s="15"/>
    </row>
    <row r="5" spans="1:12" s="12" customFormat="1" ht="13.15" customHeight="1" x14ac:dyDescent="0.25">
      <c r="A5" s="7"/>
      <c r="B5" s="7"/>
      <c r="C5" s="7"/>
      <c r="D5" s="16">
        <v>41903</v>
      </c>
      <c r="E5" s="16">
        <v>42028</v>
      </c>
      <c r="F5" s="16">
        <v>42133</v>
      </c>
      <c r="G5" s="17" t="s">
        <v>4</v>
      </c>
      <c r="H5" s="17" t="s">
        <v>5</v>
      </c>
      <c r="I5" s="17" t="s">
        <v>6</v>
      </c>
    </row>
    <row r="6" spans="1:12" x14ac:dyDescent="0.2">
      <c r="A6" s="18">
        <f>RANK(G6,G$6:G$105,0)</f>
        <v>1</v>
      </c>
      <c r="B6" s="19" t="s">
        <v>21</v>
      </c>
      <c r="C6" s="19" t="s">
        <v>22</v>
      </c>
      <c r="D6" s="20">
        <v>80</v>
      </c>
      <c r="E6" s="20">
        <v>80</v>
      </c>
      <c r="F6" s="20">
        <v>100</v>
      </c>
      <c r="G6" s="18">
        <f>IF(SUM(D6:F6)=0,0,SUM(LARGE(D6:F6,1),LARGE(D6:F6,2)))</f>
        <v>180</v>
      </c>
      <c r="H6" s="20" t="s">
        <v>13</v>
      </c>
      <c r="I6" s="20">
        <v>2000</v>
      </c>
    </row>
    <row r="7" spans="1:12" x14ac:dyDescent="0.2">
      <c r="A7" s="18">
        <f>RANK(G7,G$6:G$105,0)</f>
        <v>1</v>
      </c>
      <c r="B7" s="19" t="s">
        <v>23</v>
      </c>
      <c r="C7" s="19" t="s">
        <v>12</v>
      </c>
      <c r="D7" s="20">
        <v>100</v>
      </c>
      <c r="E7" s="20">
        <v>70</v>
      </c>
      <c r="F7" s="20">
        <v>80</v>
      </c>
      <c r="G7" s="18">
        <f>IF(SUM(D7:F7)=0,0,SUM(LARGE(D7:F7,1),LARGE(D7:F7,2)))</f>
        <v>180</v>
      </c>
      <c r="H7" s="20" t="s">
        <v>24</v>
      </c>
      <c r="I7" s="20">
        <v>1998</v>
      </c>
    </row>
    <row r="8" spans="1:12" x14ac:dyDescent="0.2">
      <c r="A8" s="18">
        <f>RANK(G8,G$6:G$105,0)</f>
        <v>1</v>
      </c>
      <c r="B8" s="19" t="s">
        <v>27</v>
      </c>
      <c r="C8" s="19" t="s">
        <v>28</v>
      </c>
      <c r="D8" s="20">
        <v>100</v>
      </c>
      <c r="E8" s="20">
        <v>70</v>
      </c>
      <c r="F8" s="20">
        <v>80</v>
      </c>
      <c r="G8" s="18">
        <f>IF(SUM(D8:F8)=0,0,SUM(LARGE(D8:F8,1),LARGE(D8:F8,2)))</f>
        <v>180</v>
      </c>
      <c r="H8" s="20" t="s">
        <v>24</v>
      </c>
      <c r="I8" s="20">
        <v>1999</v>
      </c>
    </row>
    <row r="9" spans="1:12" x14ac:dyDescent="0.2">
      <c r="A9" s="18">
        <f>RANK(G9,G$6:G$105,0)</f>
        <v>4</v>
      </c>
      <c r="B9" s="19" t="s">
        <v>14</v>
      </c>
      <c r="C9" s="19" t="s">
        <v>15</v>
      </c>
      <c r="D9" s="20">
        <v>0</v>
      </c>
      <c r="E9" s="20">
        <v>100</v>
      </c>
      <c r="F9" s="20">
        <v>70</v>
      </c>
      <c r="G9" s="18">
        <f>IF(SUM(D9:F9)=0,0,SUM(LARGE(D9:F9,1),LARGE(D9:F9,2)))</f>
        <v>170</v>
      </c>
      <c r="H9" s="20" t="s">
        <v>16</v>
      </c>
      <c r="I9" s="20">
        <v>1998</v>
      </c>
    </row>
    <row r="10" spans="1:12" x14ac:dyDescent="0.2">
      <c r="A10" s="18">
        <f>RANK(G10,G$6:G$105,0)</f>
        <v>4</v>
      </c>
      <c r="B10" s="19" t="s">
        <v>17</v>
      </c>
      <c r="C10" s="19" t="s">
        <v>18</v>
      </c>
      <c r="D10" s="20">
        <v>0</v>
      </c>
      <c r="E10" s="20">
        <v>100</v>
      </c>
      <c r="F10" s="20">
        <v>70</v>
      </c>
      <c r="G10" s="18">
        <f>IF(SUM(D10:F10)=0,0,SUM(LARGE(D10:F10,1),LARGE(D10:F10,2)))</f>
        <v>170</v>
      </c>
      <c r="H10" s="20" t="s">
        <v>16</v>
      </c>
      <c r="I10" s="20">
        <v>1998</v>
      </c>
    </row>
    <row r="11" spans="1:12" x14ac:dyDescent="0.2">
      <c r="A11" s="18">
        <f>RANK(G11,G$6:G$105,0)</f>
        <v>6</v>
      </c>
      <c r="B11" s="19" t="s">
        <v>29</v>
      </c>
      <c r="C11" s="19" t="s">
        <v>30</v>
      </c>
      <c r="D11" s="20">
        <v>80</v>
      </c>
      <c r="E11" s="20">
        <v>80</v>
      </c>
      <c r="F11" s="20">
        <v>50</v>
      </c>
      <c r="G11" s="18">
        <f>IF(SUM(D11:F11)=0,0,SUM(LARGE(D11:F11,1),LARGE(D11:F11,2)))</f>
        <v>160</v>
      </c>
      <c r="H11" s="20" t="s">
        <v>31</v>
      </c>
      <c r="I11" s="20">
        <v>2001</v>
      </c>
    </row>
    <row r="12" spans="1:12" x14ac:dyDescent="0.2">
      <c r="A12" s="18">
        <f>RANK(G12,G$6:G$105,0)</f>
        <v>7</v>
      </c>
      <c r="B12" s="19" t="s">
        <v>11</v>
      </c>
      <c r="C12" s="19" t="s">
        <v>12</v>
      </c>
      <c r="D12" s="20">
        <v>0</v>
      </c>
      <c r="E12" s="20">
        <v>50</v>
      </c>
      <c r="F12" s="20">
        <v>100</v>
      </c>
      <c r="G12" s="18">
        <f>IF(SUM(D12:F12)=0,0,SUM(LARGE(D12:F12,1),LARGE(D12:F12,2)))</f>
        <v>150</v>
      </c>
      <c r="H12" s="20" t="s">
        <v>13</v>
      </c>
      <c r="I12" s="20">
        <v>1998</v>
      </c>
    </row>
    <row r="13" spans="1:12" x14ac:dyDescent="0.2">
      <c r="A13" s="18">
        <f>RANK(G13,G$6:G$105,0)</f>
        <v>8</v>
      </c>
      <c r="B13" s="19" t="s">
        <v>35</v>
      </c>
      <c r="C13" s="19" t="s">
        <v>34</v>
      </c>
      <c r="D13" s="20">
        <v>60</v>
      </c>
      <c r="E13" s="20">
        <v>60</v>
      </c>
      <c r="F13" s="20">
        <v>0</v>
      </c>
      <c r="G13" s="18">
        <f>IF(SUM(D13:F13)=0,0,SUM(LARGE(D13:F13,1),LARGE(D13:F13,2)))</f>
        <v>120</v>
      </c>
      <c r="H13" s="20" t="s">
        <v>36</v>
      </c>
      <c r="I13" s="20">
        <v>1998</v>
      </c>
    </row>
    <row r="14" spans="1:12" x14ac:dyDescent="0.2">
      <c r="A14" s="18">
        <f>RANK(G14,G$6:G$105,0)</f>
        <v>9</v>
      </c>
      <c r="B14" s="19" t="s">
        <v>32</v>
      </c>
      <c r="C14" s="19" t="s">
        <v>20</v>
      </c>
      <c r="D14" s="20">
        <v>70</v>
      </c>
      <c r="E14" s="20">
        <v>41</v>
      </c>
      <c r="F14" s="20">
        <v>0</v>
      </c>
      <c r="G14" s="18">
        <f>IF(SUM(D14:F14)=0,0,SUM(LARGE(D14:F14,1),LARGE(D14:F14,2)))</f>
        <v>111</v>
      </c>
      <c r="H14" s="20" t="s">
        <v>24</v>
      </c>
      <c r="I14" s="20">
        <v>2000</v>
      </c>
    </row>
    <row r="15" spans="1:12" x14ac:dyDescent="0.2">
      <c r="A15" s="18">
        <f>RANK(G15,G$6:G$105,0)</f>
        <v>9</v>
      </c>
      <c r="B15" s="19" t="s">
        <v>45</v>
      </c>
      <c r="C15" s="19" t="s">
        <v>46</v>
      </c>
      <c r="D15" s="20">
        <v>70</v>
      </c>
      <c r="E15" s="20">
        <v>41</v>
      </c>
      <c r="F15" s="20">
        <v>0</v>
      </c>
      <c r="G15" s="18">
        <f>IF(SUM(D15:F15)=0,0,SUM(LARGE(D15:F15,1),LARGE(D15:F15,2)))</f>
        <v>111</v>
      </c>
      <c r="H15" s="20" t="s">
        <v>24</v>
      </c>
      <c r="I15" s="20">
        <v>1999</v>
      </c>
    </row>
    <row r="16" spans="1:12" x14ac:dyDescent="0.2">
      <c r="A16" s="18">
        <f>RANK(G16,G$6:G$105,0)</f>
        <v>11</v>
      </c>
      <c r="B16" s="19" t="s">
        <v>25</v>
      </c>
      <c r="C16" s="19" t="s">
        <v>26</v>
      </c>
      <c r="D16" s="20">
        <v>0</v>
      </c>
      <c r="E16" s="20">
        <v>50</v>
      </c>
      <c r="F16" s="20">
        <v>50</v>
      </c>
      <c r="G16" s="18">
        <f>IF(SUM(D16:F16)=0,0,SUM(LARGE(D16:F16,1),LARGE(D16:F16,2)))</f>
        <v>100</v>
      </c>
      <c r="H16" s="20" t="s">
        <v>13</v>
      </c>
      <c r="I16" s="20">
        <v>2001</v>
      </c>
    </row>
    <row r="17" spans="1:9" x14ac:dyDescent="0.2">
      <c r="A17" s="18">
        <f>RANK(G17,G$6:G$105,0)</f>
        <v>12</v>
      </c>
      <c r="B17" s="19" t="s">
        <v>39</v>
      </c>
      <c r="C17" s="19" t="s">
        <v>20</v>
      </c>
      <c r="D17" s="20">
        <v>50</v>
      </c>
      <c r="E17" s="20">
        <v>38</v>
      </c>
      <c r="F17" s="20">
        <v>0</v>
      </c>
      <c r="G17" s="18">
        <f>IF(SUM(D17:F17)=0,0,SUM(LARGE(D17:F17,1),LARGE(D17:F17,2)))</f>
        <v>88</v>
      </c>
      <c r="H17" s="20" t="s">
        <v>36</v>
      </c>
      <c r="I17" s="20">
        <v>1998</v>
      </c>
    </row>
    <row r="18" spans="1:9" x14ac:dyDescent="0.2">
      <c r="A18" s="18">
        <f>RANK(G18,G$6:G$105,0)</f>
        <v>12</v>
      </c>
      <c r="B18" s="19" t="s">
        <v>42</v>
      </c>
      <c r="C18" s="19" t="s">
        <v>43</v>
      </c>
      <c r="D18" s="20">
        <v>50</v>
      </c>
      <c r="E18" s="20">
        <v>38</v>
      </c>
      <c r="F18" s="20">
        <v>0</v>
      </c>
      <c r="G18" s="18">
        <f>IF(SUM(D18:F18)=0,0,SUM(LARGE(D18:F18,1),LARGE(D18:F18,2)))</f>
        <v>88</v>
      </c>
      <c r="H18" s="20" t="s">
        <v>36</v>
      </c>
      <c r="I18" s="20">
        <v>1998</v>
      </c>
    </row>
    <row r="19" spans="1:9" x14ac:dyDescent="0.2">
      <c r="A19" s="18">
        <f>RANK(G19,G$6:G$105,0)</f>
        <v>14</v>
      </c>
      <c r="B19" s="19" t="s">
        <v>19</v>
      </c>
      <c r="C19" s="19" t="s">
        <v>43</v>
      </c>
      <c r="D19" s="20">
        <v>0</v>
      </c>
      <c r="E19" s="20">
        <v>0</v>
      </c>
      <c r="F19" s="20">
        <v>70</v>
      </c>
      <c r="G19" s="18">
        <f>IF(SUM(D19:F19)=0,0,SUM(LARGE(D19:F19,1),LARGE(D19:F19,2)))</f>
        <v>70</v>
      </c>
      <c r="H19" s="20" t="s">
        <v>16</v>
      </c>
      <c r="I19" s="20">
        <v>2000</v>
      </c>
    </row>
    <row r="20" spans="1:9" x14ac:dyDescent="0.2">
      <c r="A20" s="18">
        <f>RANK(G20,G$6:G$105,0)</f>
        <v>14</v>
      </c>
      <c r="B20" s="19" t="s">
        <v>48</v>
      </c>
      <c r="C20" s="19" t="s">
        <v>49</v>
      </c>
      <c r="D20" s="20">
        <v>0</v>
      </c>
      <c r="E20" s="20">
        <v>0</v>
      </c>
      <c r="F20" s="20">
        <v>70</v>
      </c>
      <c r="G20" s="18">
        <f>IF(SUM(D20:F20)=0,0,SUM(LARGE(D20:F20,1),LARGE(D20:F20,2)))</f>
        <v>70</v>
      </c>
      <c r="H20" s="20" t="s">
        <v>16</v>
      </c>
      <c r="I20" s="20">
        <v>2001</v>
      </c>
    </row>
    <row r="21" spans="1:9" x14ac:dyDescent="0.2">
      <c r="A21" s="18">
        <f>RANK(G21,G$6:G$105,0)</f>
        <v>16</v>
      </c>
      <c r="B21" s="19" t="s">
        <v>47</v>
      </c>
      <c r="C21" s="19" t="s">
        <v>43</v>
      </c>
      <c r="D21" s="20">
        <v>0</v>
      </c>
      <c r="E21" s="20">
        <v>60</v>
      </c>
      <c r="F21" s="20">
        <v>0</v>
      </c>
      <c r="G21" s="18">
        <f>IF(SUM(D21:F21)=0,0,SUM(LARGE(D21:F21,1),LARGE(D21:F21,2)))</f>
        <v>60</v>
      </c>
      <c r="H21" s="20" t="s">
        <v>36</v>
      </c>
      <c r="I21" s="20">
        <v>1998</v>
      </c>
    </row>
    <row r="22" spans="1:9" x14ac:dyDescent="0.2">
      <c r="A22" s="18">
        <f>RANK(G22,G$6:G$105,0)</f>
        <v>16</v>
      </c>
      <c r="B22" s="19" t="s">
        <v>52</v>
      </c>
      <c r="C22" s="19" t="s">
        <v>53</v>
      </c>
      <c r="D22" s="20">
        <v>60</v>
      </c>
      <c r="E22" s="20">
        <v>0</v>
      </c>
      <c r="F22" s="20">
        <v>0</v>
      </c>
      <c r="G22" s="18">
        <f>IF(SUM(D22:F22)=0,0,SUM(LARGE(D22:F22,1),LARGE(D22:F22,2)))</f>
        <v>60</v>
      </c>
      <c r="H22" s="20" t="s">
        <v>36</v>
      </c>
      <c r="I22" s="20">
        <v>2000</v>
      </c>
    </row>
    <row r="23" spans="1:9" x14ac:dyDescent="0.2">
      <c r="A23" s="18">
        <f>RANK(G23,G$6:G$105,0)</f>
        <v>18</v>
      </c>
      <c r="B23" s="19" t="s">
        <v>94</v>
      </c>
      <c r="C23" s="19" t="s">
        <v>12</v>
      </c>
      <c r="D23" s="20">
        <v>0</v>
      </c>
      <c r="E23" s="20">
        <v>0</v>
      </c>
      <c r="F23" s="20">
        <v>50</v>
      </c>
      <c r="G23" s="18">
        <f>IF(SUM(D23:F23)=0,0,SUM(LARGE(D23:F23,1),LARGE(D23:F23,2)))</f>
        <v>50</v>
      </c>
      <c r="H23" s="20" t="s">
        <v>41</v>
      </c>
      <c r="I23" s="20">
        <v>2000</v>
      </c>
    </row>
    <row r="24" spans="1:9" x14ac:dyDescent="0.2">
      <c r="A24" s="18">
        <f>RANK(G24,G$6:G$105,0)</f>
        <v>18</v>
      </c>
      <c r="B24" s="19" t="s">
        <v>44</v>
      </c>
      <c r="C24" s="19" t="s">
        <v>51</v>
      </c>
      <c r="D24" s="20">
        <v>0</v>
      </c>
      <c r="E24" s="20">
        <v>0</v>
      </c>
      <c r="F24" s="20">
        <v>50</v>
      </c>
      <c r="G24" s="18">
        <f>IF(SUM(D24:F24)=0,0,SUM(LARGE(D24:F24,1),LARGE(D24:F24,2)))</f>
        <v>50</v>
      </c>
      <c r="H24" s="20" t="s">
        <v>41</v>
      </c>
      <c r="I24" s="20">
        <v>2000</v>
      </c>
    </row>
    <row r="25" spans="1:9" x14ac:dyDescent="0.2">
      <c r="A25" s="18">
        <f>RANK(G25,G$6:G$105,0)</f>
        <v>20</v>
      </c>
      <c r="B25" s="19" t="s">
        <v>40</v>
      </c>
      <c r="C25" s="19" t="s">
        <v>34</v>
      </c>
      <c r="D25" s="20">
        <v>0</v>
      </c>
      <c r="E25" s="20">
        <v>45</v>
      </c>
      <c r="F25" s="20">
        <v>0</v>
      </c>
      <c r="G25" s="18">
        <f>IF(SUM(D25:F25)=0,0,SUM(LARGE(D25:F25,1),LARGE(D25:F25,2)))</f>
        <v>45</v>
      </c>
      <c r="H25" s="20" t="s">
        <v>41</v>
      </c>
      <c r="I25" s="20">
        <v>2000</v>
      </c>
    </row>
    <row r="26" spans="1:9" x14ac:dyDescent="0.2">
      <c r="A26" s="18">
        <f>RANK(G26,G$6:G$105,0)</f>
        <v>20</v>
      </c>
      <c r="B26" s="19" t="s">
        <v>44</v>
      </c>
      <c r="C26" s="19" t="s">
        <v>12</v>
      </c>
      <c r="D26" s="20">
        <v>0</v>
      </c>
      <c r="E26" s="20">
        <v>45</v>
      </c>
      <c r="F26" s="20">
        <v>0</v>
      </c>
      <c r="G26" s="18">
        <f>IF(SUM(D26:F26)=0,0,SUM(LARGE(D26:F26,1),LARGE(D26:F26,2)))</f>
        <v>45</v>
      </c>
      <c r="H26" s="20" t="s">
        <v>41</v>
      </c>
      <c r="I26" s="20">
        <v>1999</v>
      </c>
    </row>
    <row r="27" spans="1:9" x14ac:dyDescent="0.2">
      <c r="A27" s="18">
        <f>RANK(G27,G$6:G$105,0)</f>
        <v>20</v>
      </c>
      <c r="B27" s="19" t="s">
        <v>95</v>
      </c>
      <c r="C27" s="19" t="s">
        <v>96</v>
      </c>
      <c r="D27" s="20">
        <v>45</v>
      </c>
      <c r="E27" s="20">
        <v>0</v>
      </c>
      <c r="F27" s="20">
        <v>0</v>
      </c>
      <c r="G27" s="18">
        <f>IF(SUM(D27:F27)=0,0,SUM(LARGE(D27:F27,1),LARGE(D27:F27,2)))</f>
        <v>45</v>
      </c>
      <c r="H27" s="20" t="s">
        <v>24</v>
      </c>
      <c r="I27" s="20">
        <v>2001</v>
      </c>
    </row>
    <row r="28" spans="1:9" x14ac:dyDescent="0.2">
      <c r="A28" s="18">
        <f>RANK(G28,G$6:G$105,0)</f>
        <v>20</v>
      </c>
      <c r="B28" s="19" t="s">
        <v>97</v>
      </c>
      <c r="C28" s="19" t="s">
        <v>98</v>
      </c>
      <c r="D28" s="20">
        <v>45</v>
      </c>
      <c r="E28" s="20">
        <v>0</v>
      </c>
      <c r="F28" s="20">
        <v>0</v>
      </c>
      <c r="G28" s="18">
        <f>IF(SUM(D28:F28)=0,0,SUM(LARGE(D28:F28,1),LARGE(D28:F28,2)))</f>
        <v>45</v>
      </c>
      <c r="H28" s="20" t="s">
        <v>24</v>
      </c>
      <c r="I28" s="20">
        <v>2001</v>
      </c>
    </row>
    <row r="29" spans="1:9" x14ac:dyDescent="0.2">
      <c r="A29" s="18">
        <f>RANK(G29,G$6:G$105,0)</f>
        <v>24</v>
      </c>
      <c r="B29" s="19" t="s">
        <v>37</v>
      </c>
      <c r="C29" s="19" t="s">
        <v>38</v>
      </c>
      <c r="D29" s="20">
        <v>0</v>
      </c>
      <c r="E29" s="20">
        <v>35</v>
      </c>
      <c r="F29" s="20">
        <v>0</v>
      </c>
      <c r="G29" s="18">
        <f>IF(SUM(D29:F29)=0,0,SUM(LARGE(D29:F29,1),LARGE(D29:F29,2)))</f>
        <v>35</v>
      </c>
      <c r="H29" s="20" t="s">
        <v>13</v>
      </c>
      <c r="I29" s="20">
        <v>1998</v>
      </c>
    </row>
    <row r="30" spans="1:9" x14ac:dyDescent="0.2">
      <c r="A30" s="18">
        <f>RANK(G30,G$6:G$105,0)</f>
        <v>24</v>
      </c>
      <c r="B30" s="19" t="s">
        <v>33</v>
      </c>
      <c r="C30" s="19" t="s">
        <v>34</v>
      </c>
      <c r="D30" s="20">
        <v>0</v>
      </c>
      <c r="E30" s="20">
        <v>35</v>
      </c>
      <c r="F30" s="20">
        <v>0</v>
      </c>
      <c r="G30" s="18">
        <f>IF(SUM(D30:F30)=0,0,SUM(LARGE(D30:F30,1),LARGE(D30:F30,2)))</f>
        <v>35</v>
      </c>
      <c r="H30" s="20" t="s">
        <v>13</v>
      </c>
      <c r="I30" s="20">
        <v>1999</v>
      </c>
    </row>
  </sheetData>
  <sortState ref="B6:K30">
    <sortCondition descending="1" ref="G6"/>
    <sortCondition descending="1" ref="F6"/>
    <sortCondition descending="1" ref="E6"/>
  </sortState>
  <mergeCells count="3">
    <mergeCell ref="A2:I2"/>
    <mergeCell ref="A3:C5"/>
    <mergeCell ref="G3:I4"/>
  </mergeCells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2:L20"/>
  <sheetViews>
    <sheetView workbookViewId="0">
      <selection activeCell="A2" sqref="A2:I2"/>
    </sheetView>
  </sheetViews>
  <sheetFormatPr defaultColWidth="8.85546875" defaultRowHeight="12.75" x14ac:dyDescent="0.2"/>
  <cols>
    <col min="1" max="1" width="3.7109375" style="5" customWidth="1"/>
    <col min="2" max="3" width="14.42578125" style="5" customWidth="1"/>
    <col min="4" max="6" width="9" style="21" customWidth="1"/>
    <col min="7" max="7" width="10.5703125" style="5" customWidth="1"/>
    <col min="8" max="8" width="22.28515625" style="5" customWidth="1"/>
    <col min="9" max="9" width="8.42578125" style="22" bestFit="1" customWidth="1"/>
    <col min="10" max="10" width="9.85546875" style="5" customWidth="1"/>
    <col min="11" max="11" width="17.42578125" style="5" customWidth="1"/>
    <col min="12" max="12" width="15.7109375" style="5" customWidth="1"/>
    <col min="13" max="16384" width="8.85546875" style="5"/>
  </cols>
  <sheetData>
    <row r="2" spans="1:12" s="6" customFormat="1" ht="35.25" customHeight="1" x14ac:dyDescent="0.2">
      <c r="A2" s="23" t="s">
        <v>119</v>
      </c>
      <c r="B2" s="23"/>
      <c r="C2" s="23"/>
      <c r="D2" s="23"/>
      <c r="E2" s="23"/>
      <c r="F2" s="23"/>
      <c r="G2" s="23"/>
      <c r="H2" s="23"/>
      <c r="I2" s="23"/>
      <c r="J2" s="4"/>
      <c r="K2" s="4"/>
      <c r="L2" s="5"/>
    </row>
    <row r="3" spans="1:12" s="12" customFormat="1" ht="13.15" customHeight="1" x14ac:dyDescent="0.25">
      <c r="A3" s="7" t="s">
        <v>99</v>
      </c>
      <c r="B3" s="7"/>
      <c r="C3" s="7"/>
      <c r="D3" s="8" t="s">
        <v>0</v>
      </c>
      <c r="E3" s="8" t="s">
        <v>2</v>
      </c>
      <c r="F3" s="8" t="s">
        <v>93</v>
      </c>
      <c r="G3" s="9"/>
      <c r="H3" s="10"/>
      <c r="I3" s="11"/>
    </row>
    <row r="4" spans="1:12" s="12" customFormat="1" ht="19.899999999999999" customHeight="1" x14ac:dyDescent="0.25">
      <c r="A4" s="7"/>
      <c r="B4" s="7"/>
      <c r="C4" s="7"/>
      <c r="D4" s="8" t="s">
        <v>8</v>
      </c>
      <c r="E4" s="8" t="s">
        <v>10</v>
      </c>
      <c r="F4" s="8" t="s">
        <v>10</v>
      </c>
      <c r="G4" s="13"/>
      <c r="H4" s="14"/>
      <c r="I4" s="15"/>
    </row>
    <row r="5" spans="1:12" s="12" customFormat="1" ht="13.15" customHeight="1" x14ac:dyDescent="0.25">
      <c r="A5" s="7"/>
      <c r="B5" s="7"/>
      <c r="C5" s="7"/>
      <c r="D5" s="16">
        <v>41903</v>
      </c>
      <c r="E5" s="16">
        <v>42028</v>
      </c>
      <c r="F5" s="16">
        <v>42133</v>
      </c>
      <c r="G5" s="17" t="s">
        <v>4</v>
      </c>
      <c r="H5" s="17" t="s">
        <v>5</v>
      </c>
      <c r="I5" s="17" t="s">
        <v>6</v>
      </c>
    </row>
    <row r="6" spans="1:12" x14ac:dyDescent="0.2">
      <c r="A6" s="18">
        <f>RANK(G6,G$6:G$105,0)</f>
        <v>1</v>
      </c>
      <c r="B6" s="19" t="s">
        <v>59</v>
      </c>
      <c r="C6" s="19" t="s">
        <v>60</v>
      </c>
      <c r="D6" s="20">
        <v>100</v>
      </c>
      <c r="E6" s="20">
        <v>100</v>
      </c>
      <c r="F6" s="20">
        <v>100</v>
      </c>
      <c r="G6" s="18">
        <f>IF(SUM(D6:F6)=0,0,SUM(LARGE(D6:F6,1),LARGE(D6:F6,2)))</f>
        <v>200</v>
      </c>
      <c r="H6" s="20" t="s">
        <v>31</v>
      </c>
      <c r="I6" s="20">
        <v>2001</v>
      </c>
    </row>
    <row r="7" spans="1:12" x14ac:dyDescent="0.2">
      <c r="A7" s="18">
        <f>RANK(G7,G$6:G$105,0)</f>
        <v>1</v>
      </c>
      <c r="B7" s="19" t="s">
        <v>61</v>
      </c>
      <c r="C7" s="19" t="s">
        <v>62</v>
      </c>
      <c r="D7" s="20">
        <v>100</v>
      </c>
      <c r="E7" s="20">
        <v>100</v>
      </c>
      <c r="F7" s="20">
        <v>100</v>
      </c>
      <c r="G7" s="18">
        <f>IF(SUM(D7:F7)=0,0,SUM(LARGE(D7:F7,1),LARGE(D7:F7,2)))</f>
        <v>200</v>
      </c>
      <c r="H7" s="20" t="s">
        <v>24</v>
      </c>
      <c r="I7" s="20">
        <v>1998</v>
      </c>
    </row>
    <row r="8" spans="1:12" x14ac:dyDescent="0.2">
      <c r="A8" s="18">
        <f>RANK(G8,G$6:G$105,0)</f>
        <v>3</v>
      </c>
      <c r="B8" s="19" t="s">
        <v>67</v>
      </c>
      <c r="C8" s="19" t="s">
        <v>68</v>
      </c>
      <c r="D8" s="20">
        <v>0</v>
      </c>
      <c r="E8" s="20">
        <v>80</v>
      </c>
      <c r="F8" s="20">
        <v>80</v>
      </c>
      <c r="G8" s="18">
        <f>IF(SUM(D8:F8)=0,0,SUM(LARGE(D8:F8,1),LARGE(D8:F8,2)))</f>
        <v>160</v>
      </c>
      <c r="H8" s="20" t="s">
        <v>16</v>
      </c>
      <c r="I8" s="20">
        <v>2001</v>
      </c>
    </row>
    <row r="9" spans="1:12" x14ac:dyDescent="0.2">
      <c r="A9" s="18">
        <f>RANK(G9,G$6:G$105,0)</f>
        <v>4</v>
      </c>
      <c r="B9" s="19" t="s">
        <v>55</v>
      </c>
      <c r="C9" s="19" t="s">
        <v>56</v>
      </c>
      <c r="D9" s="20">
        <v>0</v>
      </c>
      <c r="E9" s="20">
        <v>80</v>
      </c>
      <c r="F9" s="20">
        <v>70</v>
      </c>
      <c r="G9" s="18">
        <f>IF(SUM(D9:F9)=0,0,SUM(LARGE(D9:F9,1),LARGE(D9:F9,2)))</f>
        <v>150</v>
      </c>
      <c r="H9" s="20" t="s">
        <v>16</v>
      </c>
      <c r="I9" s="20">
        <v>1999</v>
      </c>
    </row>
    <row r="10" spans="1:12" x14ac:dyDescent="0.2">
      <c r="A10" s="18">
        <f>RANK(G10,G$6:G$105,0)</f>
        <v>4</v>
      </c>
      <c r="B10" s="19" t="s">
        <v>71</v>
      </c>
      <c r="C10" s="19" t="s">
        <v>56</v>
      </c>
      <c r="D10" s="20">
        <v>80</v>
      </c>
      <c r="E10" s="20">
        <v>70</v>
      </c>
      <c r="F10" s="20">
        <v>70</v>
      </c>
      <c r="G10" s="18">
        <f>IF(SUM(D10:F10)=0,0,SUM(LARGE(D10:F10,1),LARGE(D10:F10,2)))</f>
        <v>150</v>
      </c>
      <c r="H10" s="20" t="s">
        <v>13</v>
      </c>
      <c r="I10" s="20">
        <v>1999</v>
      </c>
    </row>
    <row r="11" spans="1:12" x14ac:dyDescent="0.2">
      <c r="A11" s="18">
        <f>RANK(G11,G$6:G$105,0)</f>
        <v>4</v>
      </c>
      <c r="B11" s="19" t="s">
        <v>65</v>
      </c>
      <c r="C11" s="19" t="s">
        <v>66</v>
      </c>
      <c r="D11" s="20">
        <v>80</v>
      </c>
      <c r="E11" s="20">
        <v>70</v>
      </c>
      <c r="F11" s="20">
        <v>70</v>
      </c>
      <c r="G11" s="18">
        <f>IF(SUM(D11:F11)=0,0,SUM(LARGE(D11:F11,1),LARGE(D11:F11,2)))</f>
        <v>150</v>
      </c>
      <c r="H11" s="20" t="s">
        <v>13</v>
      </c>
      <c r="I11" s="20">
        <v>1998</v>
      </c>
    </row>
    <row r="12" spans="1:12" x14ac:dyDescent="0.2">
      <c r="A12" s="18">
        <f>RANK(G12,G$6:G$105,0)</f>
        <v>7</v>
      </c>
      <c r="B12" s="19" t="s">
        <v>63</v>
      </c>
      <c r="C12" s="19" t="s">
        <v>64</v>
      </c>
      <c r="D12" s="20">
        <v>0</v>
      </c>
      <c r="E12" s="20">
        <v>60</v>
      </c>
      <c r="F12" s="20">
        <v>80</v>
      </c>
      <c r="G12" s="18">
        <f>IF(SUM(D12:F12)=0,0,SUM(LARGE(D12:F12,1),LARGE(D12:F12,2)))</f>
        <v>140</v>
      </c>
      <c r="H12" s="20" t="s">
        <v>31</v>
      </c>
      <c r="I12" s="20">
        <v>2001</v>
      </c>
    </row>
    <row r="13" spans="1:12" x14ac:dyDescent="0.2">
      <c r="A13" s="18">
        <f>RANK(G13,G$6:G$105,0)</f>
        <v>8</v>
      </c>
      <c r="B13" s="19" t="s">
        <v>74</v>
      </c>
      <c r="C13" s="19" t="s">
        <v>75</v>
      </c>
      <c r="D13" s="20">
        <v>70</v>
      </c>
      <c r="E13" s="20">
        <v>50</v>
      </c>
      <c r="F13" s="20">
        <v>0</v>
      </c>
      <c r="G13" s="18">
        <f>IF(SUM(D13:F13)=0,0,SUM(LARGE(D13:F13,1),LARGE(D13:F13,2)))</f>
        <v>120</v>
      </c>
      <c r="H13" s="20" t="s">
        <v>36</v>
      </c>
      <c r="I13" s="20">
        <v>2001</v>
      </c>
    </row>
    <row r="14" spans="1:12" x14ac:dyDescent="0.2">
      <c r="A14" s="18">
        <f>RANK(G14,G$6:G$105,0)</f>
        <v>8</v>
      </c>
      <c r="B14" s="19" t="s">
        <v>69</v>
      </c>
      <c r="C14" s="19" t="s">
        <v>70</v>
      </c>
      <c r="D14" s="20">
        <v>70</v>
      </c>
      <c r="E14" s="20">
        <v>50</v>
      </c>
      <c r="F14" s="20">
        <v>0</v>
      </c>
      <c r="G14" s="18">
        <f>IF(SUM(D14:F14)=0,0,SUM(LARGE(D14:F14,1),LARGE(D14:F14,2)))</f>
        <v>120</v>
      </c>
      <c r="H14" s="20" t="s">
        <v>36</v>
      </c>
      <c r="I14" s="20">
        <v>2000</v>
      </c>
    </row>
    <row r="15" spans="1:12" x14ac:dyDescent="0.2">
      <c r="A15" s="18">
        <f>RANK(G15,G$6:G$105,0)</f>
        <v>10</v>
      </c>
      <c r="B15" s="19" t="s">
        <v>57</v>
      </c>
      <c r="C15" s="19" t="s">
        <v>58</v>
      </c>
      <c r="D15" s="20">
        <v>0</v>
      </c>
      <c r="E15" s="20">
        <v>0</v>
      </c>
      <c r="F15" s="20">
        <v>70</v>
      </c>
      <c r="G15" s="18">
        <f>IF(SUM(D15:F15)=0,0,SUM(LARGE(D15:F15,1),LARGE(D15:F15,2)))</f>
        <v>70</v>
      </c>
      <c r="H15" s="20" t="s">
        <v>36</v>
      </c>
      <c r="I15" s="20">
        <v>2000</v>
      </c>
    </row>
    <row r="16" spans="1:12" x14ac:dyDescent="0.2">
      <c r="A16" s="18">
        <f>RANK(G16,G$6:G$105,0)</f>
        <v>11</v>
      </c>
      <c r="B16" s="19" t="s">
        <v>17</v>
      </c>
      <c r="C16" s="19" t="s">
        <v>100</v>
      </c>
      <c r="D16" s="20">
        <v>0</v>
      </c>
      <c r="E16" s="20">
        <v>60</v>
      </c>
      <c r="F16" s="20">
        <v>0</v>
      </c>
      <c r="G16" s="18">
        <f>IF(SUM(D16:F16)=0,0,SUM(LARGE(D16:F16,1),LARGE(D16:F16,2)))</f>
        <v>60</v>
      </c>
      <c r="H16" s="20" t="s">
        <v>31</v>
      </c>
      <c r="I16" s="20">
        <v>2002</v>
      </c>
    </row>
    <row r="17" spans="1:9" x14ac:dyDescent="0.2">
      <c r="A17" s="18">
        <f>RANK(G17,G$6:G$105,0)</f>
        <v>11</v>
      </c>
      <c r="B17" s="19" t="s">
        <v>90</v>
      </c>
      <c r="C17" s="19" t="s">
        <v>91</v>
      </c>
      <c r="D17" s="20">
        <v>60</v>
      </c>
      <c r="E17" s="20">
        <v>0</v>
      </c>
      <c r="F17" s="20">
        <v>0</v>
      </c>
      <c r="G17" s="18">
        <f>IF(SUM(D17:F17)=0,0,SUM(LARGE(D17:F17,1),LARGE(D17:F17,2)))</f>
        <v>60</v>
      </c>
      <c r="H17" s="20" t="s">
        <v>24</v>
      </c>
      <c r="I17" s="20">
        <v>1998</v>
      </c>
    </row>
    <row r="18" spans="1:9" x14ac:dyDescent="0.2">
      <c r="A18" s="18">
        <f>RANK(G18,G$6:G$105,0)</f>
        <v>11</v>
      </c>
      <c r="B18" s="19" t="s">
        <v>86</v>
      </c>
      <c r="C18" s="19" t="s">
        <v>87</v>
      </c>
      <c r="D18" s="20">
        <v>60</v>
      </c>
      <c r="E18" s="20">
        <v>0</v>
      </c>
      <c r="F18" s="20">
        <v>0</v>
      </c>
      <c r="G18" s="18">
        <f>IF(SUM(D18:F18)=0,0,SUM(LARGE(D18:F18,1),LARGE(D18:F18,2)))</f>
        <v>60</v>
      </c>
      <c r="H18" s="20" t="s">
        <v>24</v>
      </c>
      <c r="I18" s="20">
        <v>2000</v>
      </c>
    </row>
    <row r="19" spans="1:9" x14ac:dyDescent="0.2">
      <c r="A19" s="18">
        <f>RANK(G19,G$6:G$105,0)</f>
        <v>14</v>
      </c>
      <c r="B19" s="19" t="s">
        <v>76</v>
      </c>
      <c r="C19" s="19" t="s">
        <v>77</v>
      </c>
      <c r="D19" s="20">
        <v>0</v>
      </c>
      <c r="E19" s="20">
        <v>0</v>
      </c>
      <c r="F19" s="20">
        <v>50</v>
      </c>
      <c r="G19" s="18">
        <f>IF(SUM(D19:F19)=0,0,SUM(LARGE(D19:F19,1),LARGE(D19:F19,2)))</f>
        <v>50</v>
      </c>
      <c r="H19" s="20" t="s">
        <v>13</v>
      </c>
      <c r="I19" s="20">
        <v>1999</v>
      </c>
    </row>
    <row r="20" spans="1:9" x14ac:dyDescent="0.2">
      <c r="A20" s="18">
        <f>RANK(G20,G$6:G$105,0)</f>
        <v>14</v>
      </c>
      <c r="B20" s="19" t="s">
        <v>84</v>
      </c>
      <c r="C20" s="19" t="s">
        <v>85</v>
      </c>
      <c r="D20" s="20">
        <v>0</v>
      </c>
      <c r="E20" s="20">
        <v>0</v>
      </c>
      <c r="F20" s="20">
        <v>50</v>
      </c>
      <c r="G20" s="18">
        <f>IF(SUM(D20:F20)=0,0,SUM(LARGE(D20:F20,1),LARGE(D20:F20,2)))</f>
        <v>50</v>
      </c>
      <c r="H20" s="20" t="s">
        <v>13</v>
      </c>
      <c r="I20" s="20">
        <v>2001</v>
      </c>
    </row>
  </sheetData>
  <sortState ref="B6:K20">
    <sortCondition descending="1" ref="G6"/>
    <sortCondition descending="1" ref="F6"/>
    <sortCondition descending="1" ref="E6"/>
  </sortState>
  <mergeCells count="3">
    <mergeCell ref="A2:I2"/>
    <mergeCell ref="A3:C5"/>
    <mergeCell ref="G3:I4"/>
  </mergeCells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2:L33"/>
  <sheetViews>
    <sheetView workbookViewId="0">
      <selection activeCell="A2" sqref="A2:I2"/>
    </sheetView>
  </sheetViews>
  <sheetFormatPr defaultColWidth="8.85546875" defaultRowHeight="12.75" x14ac:dyDescent="0.2"/>
  <cols>
    <col min="1" max="1" width="3.7109375" style="5" customWidth="1"/>
    <col min="2" max="3" width="14.42578125" style="5" customWidth="1"/>
    <col min="4" max="6" width="9" style="21" customWidth="1"/>
    <col min="7" max="7" width="10.5703125" style="5" customWidth="1"/>
    <col min="8" max="8" width="22.28515625" style="5" customWidth="1"/>
    <col min="9" max="9" width="8.42578125" style="22" bestFit="1" customWidth="1"/>
    <col min="10" max="10" width="9.85546875" style="5" customWidth="1"/>
    <col min="11" max="11" width="17.42578125" style="5" customWidth="1"/>
    <col min="12" max="12" width="15.7109375" style="5" customWidth="1"/>
    <col min="13" max="16384" width="8.85546875" style="5"/>
  </cols>
  <sheetData>
    <row r="2" spans="1:12" s="6" customFormat="1" ht="35.25" customHeight="1" x14ac:dyDescent="0.2">
      <c r="A2" s="23" t="s">
        <v>119</v>
      </c>
      <c r="B2" s="23"/>
      <c r="C2" s="23"/>
      <c r="D2" s="23"/>
      <c r="E2" s="23"/>
      <c r="F2" s="23"/>
      <c r="G2" s="23"/>
      <c r="H2" s="23"/>
      <c r="I2" s="23"/>
      <c r="J2" s="4"/>
      <c r="K2" s="4"/>
      <c r="L2" s="5"/>
    </row>
    <row r="3" spans="1:12" s="12" customFormat="1" ht="13.15" customHeight="1" x14ac:dyDescent="0.25">
      <c r="A3" s="7" t="s">
        <v>101</v>
      </c>
      <c r="B3" s="7"/>
      <c r="C3" s="7"/>
      <c r="D3" s="8" t="s">
        <v>1</v>
      </c>
      <c r="E3" s="8" t="s">
        <v>3</v>
      </c>
      <c r="F3" s="8" t="s">
        <v>93</v>
      </c>
      <c r="G3" s="9"/>
      <c r="H3" s="10"/>
      <c r="I3" s="11"/>
    </row>
    <row r="4" spans="1:12" s="12" customFormat="1" ht="19.899999999999999" customHeight="1" x14ac:dyDescent="0.25">
      <c r="A4" s="7"/>
      <c r="B4" s="7"/>
      <c r="C4" s="7"/>
      <c r="D4" s="8" t="s">
        <v>9</v>
      </c>
      <c r="E4" s="8" t="s">
        <v>10</v>
      </c>
      <c r="F4" s="8" t="s">
        <v>10</v>
      </c>
      <c r="G4" s="13"/>
      <c r="H4" s="14"/>
      <c r="I4" s="15"/>
    </row>
    <row r="5" spans="1:12" s="12" customFormat="1" ht="13.15" customHeight="1" x14ac:dyDescent="0.25">
      <c r="A5" s="7"/>
      <c r="B5" s="7"/>
      <c r="C5" s="7"/>
      <c r="D5" s="16">
        <v>41952</v>
      </c>
      <c r="E5" s="16">
        <v>42064</v>
      </c>
      <c r="F5" s="16">
        <v>42133</v>
      </c>
      <c r="G5" s="17" t="s">
        <v>4</v>
      </c>
      <c r="H5" s="17" t="s">
        <v>5</v>
      </c>
      <c r="I5" s="17" t="s">
        <v>6</v>
      </c>
    </row>
    <row r="6" spans="1:12" x14ac:dyDescent="0.2">
      <c r="A6" s="18">
        <f>RANK(G6,G$6:G$105,0)</f>
        <v>1</v>
      </c>
      <c r="B6" s="19" t="s">
        <v>11</v>
      </c>
      <c r="C6" s="19" t="s">
        <v>12</v>
      </c>
      <c r="D6" s="20">
        <v>50</v>
      </c>
      <c r="E6" s="20">
        <v>100</v>
      </c>
      <c r="F6" s="20">
        <v>80</v>
      </c>
      <c r="G6" s="18">
        <f>IF(SUM(D6:F6)=0,0,SUM(LARGE(D6:F6,1),LARGE(D6:F6,2)))</f>
        <v>180</v>
      </c>
      <c r="H6" s="20" t="s">
        <v>13</v>
      </c>
      <c r="I6" s="20">
        <v>1998</v>
      </c>
    </row>
    <row r="7" spans="1:12" x14ac:dyDescent="0.2">
      <c r="A7" s="18">
        <f>RANK(G7,G$6:G$105,0)</f>
        <v>1</v>
      </c>
      <c r="B7" s="19" t="s">
        <v>23</v>
      </c>
      <c r="C7" s="19" t="s">
        <v>12</v>
      </c>
      <c r="D7" s="20">
        <v>100</v>
      </c>
      <c r="E7" s="20">
        <v>80</v>
      </c>
      <c r="F7" s="20">
        <v>50</v>
      </c>
      <c r="G7" s="18">
        <f>IF(SUM(D7:F7)=0,0,SUM(LARGE(D7:F7,1),LARGE(D7:F7,2)))</f>
        <v>180</v>
      </c>
      <c r="H7" s="20" t="s">
        <v>24</v>
      </c>
      <c r="I7" s="20">
        <v>1998</v>
      </c>
    </row>
    <row r="8" spans="1:12" x14ac:dyDescent="0.2">
      <c r="A8" s="18">
        <f>RANK(G8,G$6:G$105,0)</f>
        <v>1</v>
      </c>
      <c r="B8" s="19" t="s">
        <v>61</v>
      </c>
      <c r="C8" s="19" t="s">
        <v>62</v>
      </c>
      <c r="D8" s="20">
        <v>100</v>
      </c>
      <c r="E8" s="20">
        <v>80</v>
      </c>
      <c r="F8" s="20">
        <v>50</v>
      </c>
      <c r="G8" s="18">
        <f>IF(SUM(D8:F8)=0,0,SUM(LARGE(D8:F8,1),LARGE(D8:F8,2)))</f>
        <v>180</v>
      </c>
      <c r="H8" s="20" t="s">
        <v>24</v>
      </c>
      <c r="I8" s="20">
        <v>1998</v>
      </c>
    </row>
    <row r="9" spans="1:12" x14ac:dyDescent="0.2">
      <c r="A9" s="18">
        <f>RANK(G9,G$6:G$105,0)</f>
        <v>4</v>
      </c>
      <c r="B9" s="19" t="s">
        <v>65</v>
      </c>
      <c r="C9" s="19" t="s">
        <v>66</v>
      </c>
      <c r="D9" s="20">
        <v>50</v>
      </c>
      <c r="E9" s="20">
        <v>100</v>
      </c>
      <c r="F9" s="20">
        <v>70</v>
      </c>
      <c r="G9" s="18">
        <f>IF(SUM(D9:F9)=0,0,SUM(LARGE(D9:F9,1),LARGE(D9:F9,2)))</f>
        <v>170</v>
      </c>
      <c r="H9" s="20" t="s">
        <v>13</v>
      </c>
      <c r="I9" s="20">
        <v>1998</v>
      </c>
    </row>
    <row r="10" spans="1:12" x14ac:dyDescent="0.2">
      <c r="A10" s="18">
        <f>RANK(G10,G$6:G$105,0)</f>
        <v>5</v>
      </c>
      <c r="B10" s="19" t="s">
        <v>71</v>
      </c>
      <c r="C10" s="19" t="s">
        <v>56</v>
      </c>
      <c r="D10" s="20">
        <v>80</v>
      </c>
      <c r="E10" s="20">
        <v>70</v>
      </c>
      <c r="F10" s="20">
        <v>80</v>
      </c>
      <c r="G10" s="18">
        <f>IF(SUM(D10:F10)=0,0,SUM(LARGE(D10:F10,1),LARGE(D10:F10,2)))</f>
        <v>160</v>
      </c>
      <c r="H10" s="20" t="s">
        <v>13</v>
      </c>
      <c r="I10" s="20">
        <v>1999</v>
      </c>
    </row>
    <row r="11" spans="1:12" x14ac:dyDescent="0.2">
      <c r="A11" s="18">
        <f>RANK(G11,G$6:G$105,0)</f>
        <v>6</v>
      </c>
      <c r="B11" s="19" t="s">
        <v>21</v>
      </c>
      <c r="C11" s="19" t="s">
        <v>22</v>
      </c>
      <c r="D11" s="20">
        <v>80</v>
      </c>
      <c r="E11" s="20">
        <v>70</v>
      </c>
      <c r="F11" s="20">
        <v>70</v>
      </c>
      <c r="G11" s="18">
        <f>IF(SUM(D11:F11)=0,0,SUM(LARGE(D11:F11,1),LARGE(D11:F11,2)))</f>
        <v>150</v>
      </c>
      <c r="H11" s="20" t="s">
        <v>13</v>
      </c>
      <c r="I11" s="20">
        <v>2000</v>
      </c>
    </row>
    <row r="12" spans="1:12" x14ac:dyDescent="0.2">
      <c r="A12" s="18">
        <f>RANK(G12,G$6:G$105,0)</f>
        <v>7</v>
      </c>
      <c r="B12" s="19" t="s">
        <v>29</v>
      </c>
      <c r="C12" s="19" t="s">
        <v>30</v>
      </c>
      <c r="D12" s="20">
        <v>70</v>
      </c>
      <c r="E12" s="20">
        <v>50</v>
      </c>
      <c r="F12" s="20">
        <v>70</v>
      </c>
      <c r="G12" s="18">
        <f>IF(SUM(D12:F12)=0,0,SUM(LARGE(D12:F12,1),LARGE(D12:F12,2)))</f>
        <v>140</v>
      </c>
      <c r="H12" s="20" t="s">
        <v>31</v>
      </c>
      <c r="I12" s="20">
        <v>2001</v>
      </c>
    </row>
    <row r="13" spans="1:12" x14ac:dyDescent="0.2">
      <c r="A13" s="18">
        <f>RANK(G13,G$6:G$105,0)</f>
        <v>7</v>
      </c>
      <c r="B13" s="19" t="s">
        <v>59</v>
      </c>
      <c r="C13" s="19" t="s">
        <v>60</v>
      </c>
      <c r="D13" s="20">
        <v>70</v>
      </c>
      <c r="E13" s="20">
        <v>50</v>
      </c>
      <c r="F13" s="20">
        <v>70</v>
      </c>
      <c r="G13" s="18">
        <f>IF(SUM(D13:F13)=0,0,SUM(LARGE(D13:F13,1),LARGE(D13:F13,2)))</f>
        <v>140</v>
      </c>
      <c r="H13" s="20" t="s">
        <v>31</v>
      </c>
      <c r="I13" s="20">
        <v>2001</v>
      </c>
    </row>
    <row r="14" spans="1:12" x14ac:dyDescent="0.2">
      <c r="A14" s="18">
        <f>RANK(G14,G$6:G$105,0)</f>
        <v>9</v>
      </c>
      <c r="B14" s="19" t="s">
        <v>57</v>
      </c>
      <c r="C14" s="19" t="s">
        <v>58</v>
      </c>
      <c r="D14" s="20">
        <v>45</v>
      </c>
      <c r="E14" s="20">
        <v>60</v>
      </c>
      <c r="F14" s="20">
        <v>50</v>
      </c>
      <c r="G14" s="18">
        <f>IF(SUM(D14:F14)=0,0,SUM(LARGE(D14:F14,1),LARGE(D14:F14,2)))</f>
        <v>110</v>
      </c>
      <c r="H14" s="20" t="s">
        <v>36</v>
      </c>
      <c r="I14" s="20">
        <v>2000</v>
      </c>
    </row>
    <row r="15" spans="1:12" x14ac:dyDescent="0.2">
      <c r="A15" s="18">
        <f>RANK(G15,G$6:G$105,0)</f>
        <v>10</v>
      </c>
      <c r="B15" s="19" t="s">
        <v>35</v>
      </c>
      <c r="C15" s="19" t="s">
        <v>34</v>
      </c>
      <c r="D15" s="20">
        <v>45</v>
      </c>
      <c r="E15" s="20">
        <v>60</v>
      </c>
      <c r="F15" s="20">
        <v>0</v>
      </c>
      <c r="G15" s="18">
        <f>IF(SUM(D15:F15)=0,0,SUM(LARGE(D15:F15,1),LARGE(D15:F15,2)))</f>
        <v>105</v>
      </c>
      <c r="H15" s="20" t="s">
        <v>36</v>
      </c>
      <c r="I15" s="20">
        <v>1998</v>
      </c>
    </row>
    <row r="16" spans="1:12" x14ac:dyDescent="0.2">
      <c r="A16" s="18">
        <f>RANK(G16,G$6:G$105,0)</f>
        <v>10</v>
      </c>
      <c r="B16" s="19" t="s">
        <v>88</v>
      </c>
      <c r="C16" s="19" t="s">
        <v>89</v>
      </c>
      <c r="D16" s="20">
        <v>60</v>
      </c>
      <c r="E16" s="20">
        <v>45</v>
      </c>
      <c r="F16" s="20">
        <v>0</v>
      </c>
      <c r="G16" s="18">
        <f>IF(SUM(D16:F16)=0,0,SUM(LARGE(D16:F16,1),LARGE(D16:F16,2)))</f>
        <v>105</v>
      </c>
      <c r="H16" s="20" t="s">
        <v>24</v>
      </c>
      <c r="I16" s="20">
        <v>2001</v>
      </c>
    </row>
    <row r="17" spans="1:9" x14ac:dyDescent="0.2">
      <c r="A17" s="18">
        <f>RANK(G17,G$6:G$105,0)</f>
        <v>10</v>
      </c>
      <c r="B17" s="19" t="s">
        <v>27</v>
      </c>
      <c r="C17" s="19" t="s">
        <v>28</v>
      </c>
      <c r="D17" s="20">
        <v>60</v>
      </c>
      <c r="E17" s="20">
        <v>45</v>
      </c>
      <c r="F17" s="20">
        <v>0</v>
      </c>
      <c r="G17" s="18">
        <f>IF(SUM(D17:F17)=0,0,SUM(LARGE(D17:F17,1),LARGE(D17:F17,2)))</f>
        <v>105</v>
      </c>
      <c r="H17" s="20" t="s">
        <v>24</v>
      </c>
      <c r="I17" s="20">
        <v>1999</v>
      </c>
    </row>
    <row r="18" spans="1:9" x14ac:dyDescent="0.2">
      <c r="A18" s="18">
        <f>RANK(G18,G$6:G$105,0)</f>
        <v>13</v>
      </c>
      <c r="B18" s="19" t="s">
        <v>17</v>
      </c>
      <c r="C18" s="19" t="s">
        <v>18</v>
      </c>
      <c r="D18" s="20">
        <v>0</v>
      </c>
      <c r="E18" s="20">
        <v>0</v>
      </c>
      <c r="F18" s="20">
        <v>100</v>
      </c>
      <c r="G18" s="18">
        <f>IF(SUM(D18:F18)=0,0,SUM(LARGE(D18:F18,1),LARGE(D18:F18,2)))</f>
        <v>100</v>
      </c>
      <c r="H18" s="20" t="s">
        <v>16</v>
      </c>
      <c r="I18" s="20">
        <v>1998</v>
      </c>
    </row>
    <row r="19" spans="1:9" x14ac:dyDescent="0.2">
      <c r="A19" s="18">
        <f>RANK(G19,G$6:G$105,0)</f>
        <v>13</v>
      </c>
      <c r="B19" s="19" t="s">
        <v>55</v>
      </c>
      <c r="C19" s="19" t="s">
        <v>56</v>
      </c>
      <c r="D19" s="20">
        <v>0</v>
      </c>
      <c r="E19" s="20">
        <v>0</v>
      </c>
      <c r="F19" s="20">
        <v>100</v>
      </c>
      <c r="G19" s="18">
        <f>IF(SUM(D19:F19)=0,0,SUM(LARGE(D19:F19,1),LARGE(D19:F19,2)))</f>
        <v>100</v>
      </c>
      <c r="H19" s="20" t="s">
        <v>16</v>
      </c>
      <c r="I19" s="20">
        <v>1999</v>
      </c>
    </row>
    <row r="20" spans="1:9" x14ac:dyDescent="0.2">
      <c r="A20" s="18">
        <f>RANK(G20,G$6:G$105,0)</f>
        <v>15</v>
      </c>
      <c r="B20" s="19" t="s">
        <v>25</v>
      </c>
      <c r="C20" s="19" t="s">
        <v>26</v>
      </c>
      <c r="D20" s="20">
        <v>0</v>
      </c>
      <c r="E20" s="20">
        <v>41</v>
      </c>
      <c r="F20" s="20">
        <v>50</v>
      </c>
      <c r="G20" s="18">
        <f>IF(SUM(D20:F20)=0,0,SUM(LARGE(D20:F20,1),LARGE(D20:F20,2)))</f>
        <v>91</v>
      </c>
      <c r="H20" s="20" t="s">
        <v>13</v>
      </c>
      <c r="I20" s="20">
        <v>2001</v>
      </c>
    </row>
    <row r="21" spans="1:9" x14ac:dyDescent="0.2">
      <c r="A21" s="18">
        <f>RANK(G21,G$6:G$105,0)</f>
        <v>16</v>
      </c>
      <c r="B21" s="19" t="s">
        <v>82</v>
      </c>
      <c r="C21" s="19" t="s">
        <v>83</v>
      </c>
      <c r="D21" s="20">
        <v>41</v>
      </c>
      <c r="E21" s="20">
        <v>41</v>
      </c>
      <c r="F21" s="20">
        <v>0</v>
      </c>
      <c r="G21" s="18">
        <f>IF(SUM(D21:F21)=0,0,SUM(LARGE(D21:F21,1),LARGE(D21:F21,2)))</f>
        <v>82</v>
      </c>
      <c r="H21" s="20" t="s">
        <v>13</v>
      </c>
      <c r="I21" s="20">
        <v>2002</v>
      </c>
    </row>
    <row r="22" spans="1:9" x14ac:dyDescent="0.2">
      <c r="A22" s="18">
        <f>RANK(G22,G$6:G$105,0)</f>
        <v>17</v>
      </c>
      <c r="B22" s="19" t="s">
        <v>84</v>
      </c>
      <c r="C22" s="19" t="s">
        <v>85</v>
      </c>
      <c r="D22" s="20">
        <v>0</v>
      </c>
      <c r="E22" s="20">
        <v>29</v>
      </c>
      <c r="F22" s="20">
        <v>50</v>
      </c>
      <c r="G22" s="18">
        <f>IF(SUM(D22:F22)=0,0,SUM(LARGE(D22:F22,1),LARGE(D22:F22,2)))</f>
        <v>79</v>
      </c>
      <c r="H22" s="20" t="s">
        <v>13</v>
      </c>
      <c r="I22" s="20">
        <v>2001</v>
      </c>
    </row>
    <row r="23" spans="1:9" x14ac:dyDescent="0.2">
      <c r="A23" s="18">
        <f>RANK(G23,G$6:G$105,0)</f>
        <v>18</v>
      </c>
      <c r="B23" s="19" t="s">
        <v>86</v>
      </c>
      <c r="C23" s="19" t="s">
        <v>87</v>
      </c>
      <c r="D23" s="20">
        <v>38</v>
      </c>
      <c r="E23" s="20">
        <v>38</v>
      </c>
      <c r="F23" s="20">
        <v>0</v>
      </c>
      <c r="G23" s="18">
        <f>IF(SUM(D23:F23)=0,0,SUM(LARGE(D23:F23,1),LARGE(D23:F23,2)))</f>
        <v>76</v>
      </c>
      <c r="H23" s="20" t="s">
        <v>24</v>
      </c>
      <c r="I23" s="20">
        <v>2000</v>
      </c>
    </row>
    <row r="24" spans="1:9" x14ac:dyDescent="0.2">
      <c r="A24" s="18">
        <f>RANK(G24,G$6:G$105,0)</f>
        <v>19</v>
      </c>
      <c r="B24" s="19" t="s">
        <v>37</v>
      </c>
      <c r="C24" s="19" t="s">
        <v>38</v>
      </c>
      <c r="D24" s="20">
        <v>41</v>
      </c>
      <c r="E24" s="20">
        <v>29</v>
      </c>
      <c r="F24" s="20">
        <v>0</v>
      </c>
      <c r="G24" s="18">
        <f>IF(SUM(D24:F24)=0,0,SUM(LARGE(D24:F24,1),LARGE(D24:F24,2)))</f>
        <v>70</v>
      </c>
      <c r="H24" s="20" t="s">
        <v>13</v>
      </c>
      <c r="I24" s="20">
        <v>1998</v>
      </c>
    </row>
    <row r="25" spans="1:9" x14ac:dyDescent="0.2">
      <c r="A25" s="18">
        <f>RANK(G25,G$6:G$105,0)</f>
        <v>20</v>
      </c>
      <c r="B25" s="19" t="s">
        <v>19</v>
      </c>
      <c r="C25" s="19" t="s">
        <v>43</v>
      </c>
      <c r="D25" s="20">
        <v>0</v>
      </c>
      <c r="E25" s="20">
        <v>0</v>
      </c>
      <c r="F25" s="20">
        <v>50</v>
      </c>
      <c r="G25" s="18">
        <f>IF(SUM(D25:F25)=0,0,SUM(LARGE(D25:F25,1),LARGE(D25:F25,2)))</f>
        <v>50</v>
      </c>
      <c r="H25" s="20" t="s">
        <v>16</v>
      </c>
      <c r="I25" s="20">
        <v>2000</v>
      </c>
    </row>
    <row r="26" spans="1:9" x14ac:dyDescent="0.2">
      <c r="A26" s="18">
        <f>RANK(G26,G$6:G$105,0)</f>
        <v>20</v>
      </c>
      <c r="B26" s="19" t="s">
        <v>19</v>
      </c>
      <c r="C26" s="19" t="s">
        <v>20</v>
      </c>
      <c r="D26" s="20">
        <v>0</v>
      </c>
      <c r="E26" s="20">
        <v>0</v>
      </c>
      <c r="F26" s="20">
        <v>50</v>
      </c>
      <c r="G26" s="18">
        <f>IF(SUM(D26:F26)=0,0,SUM(LARGE(D26:F26,1),LARGE(D26:F26,2)))</f>
        <v>50</v>
      </c>
      <c r="H26" s="20" t="s">
        <v>16</v>
      </c>
      <c r="I26" s="20">
        <v>2001</v>
      </c>
    </row>
    <row r="27" spans="1:9" x14ac:dyDescent="0.2">
      <c r="A27" s="18">
        <f>RANK(G27,G$6:G$105,0)</f>
        <v>20</v>
      </c>
      <c r="B27" s="19" t="s">
        <v>67</v>
      </c>
      <c r="C27" s="19" t="s">
        <v>68</v>
      </c>
      <c r="D27" s="20">
        <v>0</v>
      </c>
      <c r="E27" s="20">
        <v>0</v>
      </c>
      <c r="F27" s="20">
        <v>50</v>
      </c>
      <c r="G27" s="18">
        <f>IF(SUM(D27:F27)=0,0,SUM(LARGE(D27:F27,1),LARGE(D27:F27,2)))</f>
        <v>50</v>
      </c>
      <c r="H27" s="20" t="s">
        <v>16</v>
      </c>
      <c r="I27" s="20">
        <v>2001</v>
      </c>
    </row>
    <row r="28" spans="1:9" x14ac:dyDescent="0.2">
      <c r="A28" s="18">
        <f>RANK(G28,G$6:G$105,0)</f>
        <v>23</v>
      </c>
      <c r="B28" s="19" t="s">
        <v>32</v>
      </c>
      <c r="C28" s="19" t="s">
        <v>20</v>
      </c>
      <c r="D28" s="20">
        <v>0</v>
      </c>
      <c r="E28" s="20">
        <v>38</v>
      </c>
      <c r="F28" s="20">
        <v>0</v>
      </c>
      <c r="G28" s="18">
        <f>IF(SUM(D28:F28)=0,0,SUM(LARGE(D28:F28,1),LARGE(D28:F28,2)))</f>
        <v>38</v>
      </c>
      <c r="H28" s="20" t="s">
        <v>24</v>
      </c>
      <c r="I28" s="20">
        <v>2000</v>
      </c>
    </row>
    <row r="29" spans="1:9" x14ac:dyDescent="0.2">
      <c r="A29" s="18">
        <f>RANK(G29,G$6:G$105,0)</f>
        <v>23</v>
      </c>
      <c r="B29" s="19" t="s">
        <v>45</v>
      </c>
      <c r="C29" s="19" t="s">
        <v>46</v>
      </c>
      <c r="D29" s="20">
        <v>38</v>
      </c>
      <c r="E29" s="20">
        <v>0</v>
      </c>
      <c r="F29" s="20">
        <v>0</v>
      </c>
      <c r="G29" s="18">
        <f>IF(SUM(D29:F29)=0,0,SUM(LARGE(D29:F29,1),LARGE(D29:F29,2)))</f>
        <v>38</v>
      </c>
      <c r="H29" s="20" t="s">
        <v>24</v>
      </c>
      <c r="I29" s="20">
        <v>1999</v>
      </c>
    </row>
    <row r="30" spans="1:9" x14ac:dyDescent="0.2">
      <c r="A30" s="18">
        <f>RANK(G30,G$6:G$105,0)</f>
        <v>25</v>
      </c>
      <c r="B30" s="19" t="s">
        <v>47</v>
      </c>
      <c r="C30" s="19" t="s">
        <v>43</v>
      </c>
      <c r="D30" s="20">
        <v>0</v>
      </c>
      <c r="E30" s="20">
        <v>35</v>
      </c>
      <c r="F30" s="20">
        <v>0</v>
      </c>
      <c r="G30" s="18">
        <f>IF(SUM(D30:F30)=0,0,SUM(LARGE(D30:F30,1),LARGE(D30:F30,2)))</f>
        <v>35</v>
      </c>
      <c r="H30" s="20" t="s">
        <v>36</v>
      </c>
      <c r="I30" s="20">
        <v>1998</v>
      </c>
    </row>
    <row r="31" spans="1:9" x14ac:dyDescent="0.2">
      <c r="A31" s="18">
        <f>RANK(G31,G$6:G$105,0)</f>
        <v>25</v>
      </c>
      <c r="B31" s="19" t="s">
        <v>102</v>
      </c>
      <c r="C31" s="19" t="s">
        <v>91</v>
      </c>
      <c r="D31" s="20">
        <v>0</v>
      </c>
      <c r="E31" s="20">
        <v>35</v>
      </c>
      <c r="F31" s="20">
        <v>0</v>
      </c>
      <c r="G31" s="18">
        <f>IF(SUM(D31:F31)=0,0,SUM(LARGE(D31:F31,1),LARGE(D31:F31,2)))</f>
        <v>35</v>
      </c>
      <c r="H31" s="20" t="s">
        <v>36</v>
      </c>
      <c r="I31" s="20">
        <v>2002</v>
      </c>
    </row>
    <row r="32" spans="1:9" x14ac:dyDescent="0.2">
      <c r="A32" s="18">
        <f>RANK(G32,G$6:G$105,0)</f>
        <v>27</v>
      </c>
      <c r="B32" s="19" t="s">
        <v>39</v>
      </c>
      <c r="C32" s="19" t="s">
        <v>20</v>
      </c>
      <c r="D32" s="20">
        <v>0</v>
      </c>
      <c r="E32" s="20">
        <v>32</v>
      </c>
      <c r="F32" s="20">
        <v>0</v>
      </c>
      <c r="G32" s="18">
        <f>IF(SUM(D32:F32)=0,0,SUM(LARGE(D32:F32,1),LARGE(D32:F32,2)))</f>
        <v>32</v>
      </c>
      <c r="H32" s="20" t="s">
        <v>36</v>
      </c>
      <c r="I32" s="20">
        <v>1998</v>
      </c>
    </row>
    <row r="33" spans="1:9" x14ac:dyDescent="0.2">
      <c r="A33" s="18">
        <f>RANK(G33,G$6:G$105,0)</f>
        <v>27</v>
      </c>
      <c r="B33" s="19" t="s">
        <v>103</v>
      </c>
      <c r="C33" s="19" t="s">
        <v>104</v>
      </c>
      <c r="D33" s="20">
        <v>0</v>
      </c>
      <c r="E33" s="20">
        <v>32</v>
      </c>
      <c r="F33" s="20">
        <v>0</v>
      </c>
      <c r="G33" s="18">
        <f>IF(SUM(D33:F33)=0,0,SUM(LARGE(D33:F33,1),LARGE(D33:F33,2)))</f>
        <v>32</v>
      </c>
      <c r="H33" s="20" t="s">
        <v>36</v>
      </c>
      <c r="I33" s="20">
        <v>2003</v>
      </c>
    </row>
  </sheetData>
  <sortState ref="B6:K33">
    <sortCondition descending="1" ref="G6"/>
    <sortCondition descending="1" ref="F6"/>
    <sortCondition descending="1" ref="E6"/>
  </sortState>
  <mergeCells count="3">
    <mergeCell ref="A2:I2"/>
    <mergeCell ref="A3:C5"/>
    <mergeCell ref="G3:I4"/>
  </mergeCells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2:AL10"/>
  <sheetViews>
    <sheetView workbookViewId="0">
      <selection activeCell="B5" sqref="B5"/>
    </sheetView>
  </sheetViews>
  <sheetFormatPr defaultColWidth="8.85546875" defaultRowHeight="12.75" x14ac:dyDescent="0.2"/>
  <cols>
    <col min="1" max="1" width="3.7109375" style="5" customWidth="1"/>
    <col min="2" max="2" width="23.28515625" style="5" customWidth="1"/>
    <col min="3" max="7" width="5.140625" style="21" customWidth="1"/>
    <col min="8" max="8" width="10.7109375" style="5" customWidth="1"/>
    <col min="9" max="13" width="4.5703125" style="21" customWidth="1"/>
    <col min="14" max="14" width="4.5703125" style="5" customWidth="1"/>
    <col min="15" max="19" width="4.5703125" style="21" customWidth="1"/>
    <col min="20" max="20" width="4.5703125" style="5" customWidth="1"/>
    <col min="21" max="25" width="4.5703125" style="21" customWidth="1"/>
    <col min="26" max="26" width="4.5703125" style="5" customWidth="1"/>
    <col min="27" max="31" width="4.5703125" style="21" customWidth="1"/>
    <col min="32" max="32" width="4.5703125" style="5" customWidth="1"/>
    <col min="33" max="37" width="4.5703125" style="21" customWidth="1"/>
    <col min="38" max="38" width="4.5703125" style="5" customWidth="1"/>
    <col min="39" max="16384" width="8.85546875" style="5"/>
  </cols>
  <sheetData>
    <row r="2" spans="1:38" s="6" customFormat="1" ht="35.25" customHeight="1" x14ac:dyDescent="0.2">
      <c r="A2" s="1" t="s">
        <v>118</v>
      </c>
      <c r="B2" s="2"/>
      <c r="C2" s="2"/>
      <c r="D2" s="2"/>
      <c r="E2" s="2"/>
      <c r="F2" s="2"/>
      <c r="G2" s="2"/>
      <c r="H2" s="3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24"/>
    </row>
    <row r="3" spans="1:38" s="6" customFormat="1" ht="13.15" customHeight="1" x14ac:dyDescent="0.2">
      <c r="A3" s="25"/>
      <c r="B3" s="26" t="s">
        <v>105</v>
      </c>
      <c r="C3" s="27" t="s">
        <v>106</v>
      </c>
      <c r="D3" s="27" t="s">
        <v>107</v>
      </c>
      <c r="E3" s="27" t="s">
        <v>108</v>
      </c>
      <c r="F3" s="27" t="s">
        <v>109</v>
      </c>
      <c r="G3" s="27" t="s">
        <v>110</v>
      </c>
      <c r="H3" s="28" t="s">
        <v>111</v>
      </c>
      <c r="I3" s="29" t="s">
        <v>112</v>
      </c>
      <c r="J3" s="29"/>
      <c r="K3" s="29"/>
      <c r="L3" s="29"/>
      <c r="M3" s="29"/>
      <c r="N3" s="29"/>
      <c r="O3" s="29" t="s">
        <v>113</v>
      </c>
      <c r="P3" s="29"/>
      <c r="Q3" s="29"/>
      <c r="R3" s="29"/>
      <c r="S3" s="29"/>
      <c r="T3" s="29"/>
      <c r="U3" s="29" t="s">
        <v>114</v>
      </c>
      <c r="V3" s="29"/>
      <c r="W3" s="29"/>
      <c r="X3" s="29"/>
      <c r="Y3" s="29"/>
      <c r="Z3" s="29"/>
      <c r="AA3" s="29" t="s">
        <v>115</v>
      </c>
      <c r="AB3" s="29"/>
      <c r="AC3" s="29"/>
      <c r="AD3" s="29"/>
      <c r="AE3" s="29"/>
      <c r="AF3" s="29"/>
      <c r="AG3" s="29" t="s">
        <v>116</v>
      </c>
      <c r="AH3" s="29"/>
      <c r="AI3" s="29"/>
      <c r="AJ3" s="29"/>
      <c r="AK3" s="29"/>
      <c r="AL3" s="29"/>
    </row>
    <row r="4" spans="1:38" s="12" customFormat="1" ht="13.15" customHeight="1" x14ac:dyDescent="0.25">
      <c r="A4" s="30"/>
      <c r="B4" s="26"/>
      <c r="C4" s="27"/>
      <c r="D4" s="27"/>
      <c r="E4" s="27"/>
      <c r="F4" s="27"/>
      <c r="G4" s="27"/>
      <c r="H4" s="31"/>
      <c r="I4" s="32" t="str">
        <f>C3</f>
        <v>1.</v>
      </c>
      <c r="J4" s="32" t="str">
        <f t="shared" ref="J4:M4" si="0">D3</f>
        <v>2.</v>
      </c>
      <c r="K4" s="32" t="str">
        <f t="shared" si="0"/>
        <v>3.</v>
      </c>
      <c r="L4" s="32" t="str">
        <f t="shared" si="0"/>
        <v>4.</v>
      </c>
      <c r="M4" s="32" t="str">
        <f t="shared" si="0"/>
        <v>5.</v>
      </c>
      <c r="N4" s="32" t="s">
        <v>117</v>
      </c>
      <c r="O4" s="32" t="str">
        <f>C3</f>
        <v>1.</v>
      </c>
      <c r="P4" s="32" t="str">
        <f t="shared" ref="P4:S4" si="1">D3</f>
        <v>2.</v>
      </c>
      <c r="Q4" s="32" t="str">
        <f t="shared" si="1"/>
        <v>3.</v>
      </c>
      <c r="R4" s="32" t="str">
        <f t="shared" si="1"/>
        <v>4.</v>
      </c>
      <c r="S4" s="32" t="str">
        <f t="shared" si="1"/>
        <v>5.</v>
      </c>
      <c r="T4" s="32" t="s">
        <v>117</v>
      </c>
      <c r="U4" s="32" t="str">
        <f>C3</f>
        <v>1.</v>
      </c>
      <c r="V4" s="32" t="str">
        <f t="shared" ref="V4:Y4" si="2">D3</f>
        <v>2.</v>
      </c>
      <c r="W4" s="32" t="str">
        <f t="shared" si="2"/>
        <v>3.</v>
      </c>
      <c r="X4" s="32" t="str">
        <f t="shared" si="2"/>
        <v>4.</v>
      </c>
      <c r="Y4" s="32" t="str">
        <f t="shared" si="2"/>
        <v>5.</v>
      </c>
      <c r="Z4" s="32" t="s">
        <v>117</v>
      </c>
      <c r="AA4" s="32" t="str">
        <f>C3</f>
        <v>1.</v>
      </c>
      <c r="AB4" s="32" t="str">
        <f t="shared" ref="AB4:AE4" si="3">D3</f>
        <v>2.</v>
      </c>
      <c r="AC4" s="32" t="str">
        <f t="shared" si="3"/>
        <v>3.</v>
      </c>
      <c r="AD4" s="32" t="str">
        <f t="shared" si="3"/>
        <v>4.</v>
      </c>
      <c r="AE4" s="32" t="str">
        <f t="shared" si="3"/>
        <v>5.</v>
      </c>
      <c r="AF4" s="32" t="s">
        <v>117</v>
      </c>
      <c r="AG4" s="32" t="str">
        <f>C3</f>
        <v>1.</v>
      </c>
      <c r="AH4" s="32" t="str">
        <f t="shared" ref="AH4:AK4" si="4">D3</f>
        <v>2.</v>
      </c>
      <c r="AI4" s="32" t="str">
        <f t="shared" si="4"/>
        <v>3.</v>
      </c>
      <c r="AJ4" s="32" t="str">
        <f t="shared" si="4"/>
        <v>4.</v>
      </c>
      <c r="AK4" s="32" t="str">
        <f t="shared" si="4"/>
        <v>5.</v>
      </c>
      <c r="AL4" s="32" t="s">
        <v>117</v>
      </c>
    </row>
    <row r="5" spans="1:38" x14ac:dyDescent="0.2">
      <c r="A5" s="18">
        <f>RANK(H5,H$5:H$104,0)</f>
        <v>1</v>
      </c>
      <c r="B5" s="19" t="s">
        <v>13</v>
      </c>
      <c r="C5" s="33">
        <f>I5+O5+U5+AA5+AG5</f>
        <v>450</v>
      </c>
      <c r="D5" s="33">
        <f>J5+P5+V5+AB5+AH5</f>
        <v>563</v>
      </c>
      <c r="E5" s="33">
        <f>K5+Q5+W5+AC5+AI5</f>
        <v>684</v>
      </c>
      <c r="F5" s="33">
        <f>L5+R5+X5+AD5+AJ5</f>
        <v>784</v>
      </c>
      <c r="G5" s="33">
        <f>M5+S5+Y5+AE5+AK5</f>
        <v>790</v>
      </c>
      <c r="H5" s="34">
        <f>N5+T5+Z5+AF5+AL5</f>
        <v>3271</v>
      </c>
      <c r="I5" s="35">
        <v>100</v>
      </c>
      <c r="J5" s="35">
        <v>193</v>
      </c>
      <c r="K5" s="35">
        <v>220</v>
      </c>
      <c r="L5" s="35">
        <v>228</v>
      </c>
      <c r="M5" s="35"/>
      <c r="N5" s="18">
        <f>SUM(I5:M5)</f>
        <v>741</v>
      </c>
      <c r="O5" s="35">
        <v>110</v>
      </c>
      <c r="P5" s="35">
        <v>110</v>
      </c>
      <c r="Q5" s="35">
        <v>109</v>
      </c>
      <c r="R5" s="35">
        <v>216</v>
      </c>
      <c r="S5" s="35"/>
      <c r="T5" s="18">
        <f>SUM(O5:S5)</f>
        <v>545</v>
      </c>
      <c r="U5" s="35">
        <v>80</v>
      </c>
      <c r="V5" s="35"/>
      <c r="W5" s="35">
        <v>215</v>
      </c>
      <c r="X5" s="35"/>
      <c r="Y5" s="35">
        <v>250</v>
      </c>
      <c r="Z5" s="18">
        <f>SUM(U5:Y5)</f>
        <v>545</v>
      </c>
      <c r="AA5" s="35">
        <v>160</v>
      </c>
      <c r="AB5" s="35"/>
      <c r="AC5" s="35">
        <v>140</v>
      </c>
      <c r="AD5" s="35"/>
      <c r="AE5" s="35">
        <v>240</v>
      </c>
      <c r="AF5" s="18">
        <f>SUM(AA5:AE5)</f>
        <v>540</v>
      </c>
      <c r="AG5" s="35"/>
      <c r="AH5" s="35">
        <v>260</v>
      </c>
      <c r="AI5" s="35"/>
      <c r="AJ5" s="35">
        <v>340</v>
      </c>
      <c r="AK5" s="35">
        <v>300</v>
      </c>
      <c r="AL5" s="18">
        <f>SUM(AG5:AK5)</f>
        <v>900</v>
      </c>
    </row>
    <row r="6" spans="1:38" x14ac:dyDescent="0.2">
      <c r="A6" s="18">
        <f>RANK(H6,H$5:H$104,0)</f>
        <v>2</v>
      </c>
      <c r="B6" s="19" t="s">
        <v>24</v>
      </c>
      <c r="C6" s="33">
        <f>I6+O6+U6+AA6+AG6</f>
        <v>961</v>
      </c>
      <c r="D6" s="33">
        <f>J6+P6+V6+AB6+AH6</f>
        <v>589</v>
      </c>
      <c r="E6" s="33">
        <f>K6+Q6+W6+AC6+AI6</f>
        <v>515</v>
      </c>
      <c r="F6" s="33">
        <f>L6+R6+X6+AD6+AJ6</f>
        <v>297</v>
      </c>
      <c r="G6" s="33">
        <f>M6+S6+Y6+AE6+AK6</f>
        <v>560</v>
      </c>
      <c r="H6" s="34">
        <f>N6+T6+Z6+AF6+AL6</f>
        <v>2922</v>
      </c>
      <c r="I6" s="35">
        <v>245</v>
      </c>
      <c r="J6" s="35">
        <v>122</v>
      </c>
      <c r="K6" s="35">
        <v>133</v>
      </c>
      <c r="L6" s="35">
        <v>150</v>
      </c>
      <c r="M6" s="35"/>
      <c r="N6" s="18">
        <f>SUM(I6:M6)</f>
        <v>650</v>
      </c>
      <c r="O6" s="35">
        <v>156</v>
      </c>
      <c r="P6" s="35">
        <v>147</v>
      </c>
      <c r="Q6" s="35">
        <v>60</v>
      </c>
      <c r="R6" s="35">
        <v>147</v>
      </c>
      <c r="S6" s="35"/>
      <c r="T6" s="18">
        <f>SUM(O6:S6)</f>
        <v>510</v>
      </c>
      <c r="U6" s="35">
        <v>340</v>
      </c>
      <c r="V6" s="35"/>
      <c r="W6" s="35">
        <v>222</v>
      </c>
      <c r="X6" s="35"/>
      <c r="Y6" s="35">
        <v>160</v>
      </c>
      <c r="Z6" s="18">
        <f>SUM(U6:Y6)</f>
        <v>722</v>
      </c>
      <c r="AA6" s="35">
        <v>220</v>
      </c>
      <c r="AB6" s="35"/>
      <c r="AC6" s="35">
        <v>100</v>
      </c>
      <c r="AD6" s="35"/>
      <c r="AE6" s="35">
        <v>100</v>
      </c>
      <c r="AF6" s="18">
        <f>SUM(AA6:AE6)</f>
        <v>420</v>
      </c>
      <c r="AG6" s="35"/>
      <c r="AH6" s="35">
        <v>320</v>
      </c>
      <c r="AI6" s="35"/>
      <c r="AJ6" s="35"/>
      <c r="AK6" s="35">
        <v>300</v>
      </c>
      <c r="AL6" s="18">
        <f>SUM(AG6:AK6)</f>
        <v>620</v>
      </c>
    </row>
    <row r="7" spans="1:38" x14ac:dyDescent="0.2">
      <c r="A7" s="18">
        <f>RANK(H7,H$5:H$104,0)</f>
        <v>3</v>
      </c>
      <c r="B7" s="19" t="s">
        <v>36</v>
      </c>
      <c r="C7" s="33">
        <f>I7+O7+U7+AA7+AG7</f>
        <v>674</v>
      </c>
      <c r="D7" s="33">
        <f>J7+P7+V7+AB7+AH7</f>
        <v>326</v>
      </c>
      <c r="E7" s="33">
        <f>K7+Q7+W7+AC7+AI7</f>
        <v>571</v>
      </c>
      <c r="F7" s="33">
        <f>L7+R7+X7+AD7+AJ7</f>
        <v>370</v>
      </c>
      <c r="G7" s="33">
        <f>M7+S7+Y7+AE7+AK7</f>
        <v>170</v>
      </c>
      <c r="H7" s="34">
        <f>N7+T7+Z7+AF7+AL7</f>
        <v>2111</v>
      </c>
      <c r="I7" s="35">
        <v>161</v>
      </c>
      <c r="J7" s="35">
        <v>83</v>
      </c>
      <c r="K7" s="35">
        <v>96</v>
      </c>
      <c r="L7" s="35">
        <v>70</v>
      </c>
      <c r="M7" s="35"/>
      <c r="N7" s="18">
        <f>SUM(I7:M7)</f>
        <v>410</v>
      </c>
      <c r="O7" s="35">
        <v>153</v>
      </c>
      <c r="P7" s="35">
        <v>153</v>
      </c>
      <c r="Q7" s="35">
        <v>179</v>
      </c>
      <c r="R7" s="35">
        <v>50</v>
      </c>
      <c r="S7" s="35"/>
      <c r="T7" s="18">
        <f>SUM(O7:S7)</f>
        <v>535</v>
      </c>
      <c r="U7" s="35">
        <v>220</v>
      </c>
      <c r="V7" s="35"/>
      <c r="W7" s="35">
        <v>196</v>
      </c>
      <c r="X7" s="35"/>
      <c r="Y7" s="35"/>
      <c r="Z7" s="18">
        <f>SUM(U7:Y7)</f>
        <v>416</v>
      </c>
      <c r="AA7" s="35">
        <v>140</v>
      </c>
      <c r="AB7" s="35"/>
      <c r="AC7" s="35">
        <v>100</v>
      </c>
      <c r="AD7" s="35"/>
      <c r="AE7" s="35">
        <v>70</v>
      </c>
      <c r="AF7" s="18">
        <f>SUM(AA7:AE7)</f>
        <v>310</v>
      </c>
      <c r="AG7" s="35"/>
      <c r="AH7" s="35">
        <v>90</v>
      </c>
      <c r="AI7" s="35"/>
      <c r="AJ7" s="35">
        <v>250</v>
      </c>
      <c r="AK7" s="35">
        <v>100</v>
      </c>
      <c r="AL7" s="18">
        <f>SUM(AG7:AK7)</f>
        <v>440</v>
      </c>
    </row>
    <row r="8" spans="1:38" x14ac:dyDescent="0.2">
      <c r="A8" s="18">
        <f>RANK(H8,H$5:H$104,0)</f>
        <v>4</v>
      </c>
      <c r="B8" s="19" t="s">
        <v>16</v>
      </c>
      <c r="C8" s="33">
        <f>I8+O8+U8+AA8+AG8</f>
        <v>0</v>
      </c>
      <c r="D8" s="33">
        <f>J8+P8+V8+AB8+AH8</f>
        <v>219</v>
      </c>
      <c r="E8" s="33">
        <f>K8+Q8+W8+AC8+AI8</f>
        <v>711</v>
      </c>
      <c r="F8" s="33">
        <f>L8+R8+X8+AD8+AJ8</f>
        <v>305</v>
      </c>
      <c r="G8" s="33">
        <f>M8+S8+Y8+AE8+AK8</f>
        <v>570</v>
      </c>
      <c r="H8" s="34">
        <f>N8+T8+Z8+AF8+AL8</f>
        <v>1805</v>
      </c>
      <c r="I8" s="35"/>
      <c r="J8" s="35">
        <v>219</v>
      </c>
      <c r="K8" s="35">
        <v>210</v>
      </c>
      <c r="L8" s="35">
        <v>205</v>
      </c>
      <c r="M8" s="35"/>
      <c r="N8" s="18">
        <f>SUM(I8:M8)</f>
        <v>634</v>
      </c>
      <c r="O8" s="35"/>
      <c r="P8" s="35"/>
      <c r="Q8" s="35">
        <v>141</v>
      </c>
      <c r="R8" s="35"/>
      <c r="S8" s="35"/>
      <c r="T8" s="18">
        <f>SUM(O8:S8)</f>
        <v>141</v>
      </c>
      <c r="U8" s="35"/>
      <c r="V8" s="35"/>
      <c r="W8" s="35">
        <v>200</v>
      </c>
      <c r="X8" s="35"/>
      <c r="Y8" s="35">
        <v>280</v>
      </c>
      <c r="Z8" s="18">
        <f>SUM(U8:Y8)</f>
        <v>480</v>
      </c>
      <c r="AA8" s="35"/>
      <c r="AB8" s="35"/>
      <c r="AC8" s="35">
        <v>160</v>
      </c>
      <c r="AD8" s="35"/>
      <c r="AE8" s="35">
        <v>150</v>
      </c>
      <c r="AF8" s="18">
        <f>SUM(AA8:AE8)</f>
        <v>310</v>
      </c>
      <c r="AG8" s="35"/>
      <c r="AH8" s="35"/>
      <c r="AI8" s="35"/>
      <c r="AJ8" s="35">
        <v>100</v>
      </c>
      <c r="AK8" s="35">
        <v>140</v>
      </c>
      <c r="AL8" s="18">
        <f>SUM(AG8:AK8)</f>
        <v>240</v>
      </c>
    </row>
    <row r="9" spans="1:38" x14ac:dyDescent="0.2">
      <c r="A9" s="18">
        <f>RANK(H9,H$5:H$104,0)</f>
        <v>5</v>
      </c>
      <c r="B9" s="19" t="s">
        <v>31</v>
      </c>
      <c r="C9" s="33">
        <f>I9+O9+U9+AA9+AG9</f>
        <v>325</v>
      </c>
      <c r="D9" s="33">
        <f>J9+P9+V9+AB9+AH9</f>
        <v>272</v>
      </c>
      <c r="E9" s="33">
        <f>K9+Q9+W9+AC9+AI9</f>
        <v>455</v>
      </c>
      <c r="F9" s="33">
        <f>L9+R9+X9+AD9+AJ9</f>
        <v>357</v>
      </c>
      <c r="G9" s="33">
        <f>M9+S9+Y9+AE9+AK9</f>
        <v>280</v>
      </c>
      <c r="H9" s="34">
        <f>N9+T9+Z9+AF9+AL9</f>
        <v>1689</v>
      </c>
      <c r="I9" s="35">
        <v>45</v>
      </c>
      <c r="J9" s="35">
        <v>32</v>
      </c>
      <c r="K9" s="35">
        <v>35</v>
      </c>
      <c r="L9" s="35">
        <v>32</v>
      </c>
      <c r="M9" s="35"/>
      <c r="N9" s="18">
        <f>SUM(I9:M9)</f>
        <v>144</v>
      </c>
      <c r="O9" s="35">
        <v>100</v>
      </c>
      <c r="P9" s="35">
        <v>100</v>
      </c>
      <c r="Q9" s="35">
        <v>120</v>
      </c>
      <c r="R9" s="35">
        <v>135</v>
      </c>
      <c r="S9" s="35"/>
      <c r="T9" s="18">
        <f>SUM(O9:S9)</f>
        <v>455</v>
      </c>
      <c r="U9" s="35">
        <v>80</v>
      </c>
      <c r="V9" s="35"/>
      <c r="W9" s="35">
        <v>80</v>
      </c>
      <c r="X9" s="35"/>
      <c r="Y9" s="35">
        <v>50</v>
      </c>
      <c r="Z9" s="18">
        <f>SUM(U9:Y9)</f>
        <v>210</v>
      </c>
      <c r="AA9" s="35">
        <v>100</v>
      </c>
      <c r="AB9" s="35"/>
      <c r="AC9" s="35">
        <v>220</v>
      </c>
      <c r="AD9" s="35"/>
      <c r="AE9" s="35">
        <v>180</v>
      </c>
      <c r="AF9" s="18">
        <f>SUM(AA9:AE9)</f>
        <v>500</v>
      </c>
      <c r="AG9" s="35"/>
      <c r="AH9" s="35">
        <v>140</v>
      </c>
      <c r="AI9" s="35"/>
      <c r="AJ9" s="35">
        <v>190</v>
      </c>
      <c r="AK9" s="35">
        <v>50</v>
      </c>
      <c r="AL9" s="18">
        <f>SUM(AG9:AK9)</f>
        <v>380</v>
      </c>
    </row>
    <row r="10" spans="1:38" x14ac:dyDescent="0.2">
      <c r="A10" s="18">
        <f>RANK(H10,H$5:H$104,0)</f>
        <v>6</v>
      </c>
      <c r="B10" s="19" t="s">
        <v>41</v>
      </c>
      <c r="C10" s="33">
        <f>I10+O10+U10+AA10+AG10</f>
        <v>0</v>
      </c>
      <c r="D10" s="33">
        <f>J10+P10+V10+AB10+AH10</f>
        <v>108</v>
      </c>
      <c r="E10" s="33">
        <f>K10+Q10+W10+AC10+AI10</f>
        <v>184</v>
      </c>
      <c r="F10" s="33">
        <f>L10+R10+X10+AD10+AJ10</f>
        <v>59</v>
      </c>
      <c r="G10" s="33">
        <f>M10+S10+Y10+AE10+AK10</f>
        <v>100</v>
      </c>
      <c r="H10" s="34">
        <f>N10+T10+Z10+AF10+AL10</f>
        <v>451</v>
      </c>
      <c r="I10" s="35"/>
      <c r="J10" s="35">
        <v>67</v>
      </c>
      <c r="K10" s="35">
        <v>44</v>
      </c>
      <c r="L10" s="35">
        <v>59</v>
      </c>
      <c r="M10" s="35"/>
      <c r="N10" s="18">
        <f>SUM(I10:M10)</f>
        <v>170</v>
      </c>
      <c r="O10" s="35"/>
      <c r="P10" s="35">
        <v>41</v>
      </c>
      <c r="Q10" s="35">
        <v>50</v>
      </c>
      <c r="R10" s="35"/>
      <c r="S10" s="35"/>
      <c r="T10" s="18">
        <f>SUM(O10:S10)</f>
        <v>91</v>
      </c>
      <c r="U10" s="35"/>
      <c r="V10" s="35"/>
      <c r="W10" s="35">
        <v>90</v>
      </c>
      <c r="X10" s="35"/>
      <c r="Y10" s="35">
        <v>100</v>
      </c>
      <c r="Z10" s="18">
        <f>SUM(U10:Y10)</f>
        <v>190</v>
      </c>
      <c r="AA10" s="35"/>
      <c r="AB10" s="35"/>
      <c r="AC10" s="35"/>
      <c r="AD10" s="35"/>
      <c r="AE10" s="35"/>
      <c r="AF10" s="18">
        <f>SUM(AA10:AE10)</f>
        <v>0</v>
      </c>
      <c r="AG10" s="35"/>
      <c r="AH10" s="35"/>
      <c r="AI10" s="35"/>
      <c r="AJ10" s="35"/>
      <c r="AK10" s="35"/>
      <c r="AL10" s="18">
        <f>SUM(AG10:AK10)</f>
        <v>0</v>
      </c>
    </row>
  </sheetData>
  <sortState ref="A5:AI10">
    <sortCondition ref="A5"/>
  </sortState>
  <mergeCells count="14">
    <mergeCell ref="I3:N3"/>
    <mergeCell ref="O3:T3"/>
    <mergeCell ref="U3:Z3"/>
    <mergeCell ref="AA3:AF3"/>
    <mergeCell ref="AG3:AL3"/>
    <mergeCell ref="A2:H2"/>
    <mergeCell ref="A3:A4"/>
    <mergeCell ref="B3:B4"/>
    <mergeCell ref="C3:C4"/>
    <mergeCell ref="D3:D4"/>
    <mergeCell ref="E3:E4"/>
    <mergeCell ref="F3:F4"/>
    <mergeCell ref="G3:G4"/>
    <mergeCell ref="H3:H4"/>
  </mergeCells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6</vt:i4>
      </vt:variant>
    </vt:vector>
  </HeadingPairs>
  <TitlesOfParts>
    <vt:vector size="6" baseType="lpstr">
      <vt:lpstr>ml.juniori</vt:lpstr>
      <vt:lpstr>ml.juniorke</vt:lpstr>
      <vt:lpstr>ml.juniori MM</vt:lpstr>
      <vt:lpstr>ml.juniorke ŽŽ</vt:lpstr>
      <vt:lpstr>ml.juniori MŽ</vt:lpstr>
      <vt:lpstr>ekipno</vt:lpstr>
    </vt:vector>
  </TitlesOfParts>
  <Company>PBZ d.d.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</dc:creator>
  <cp:lastModifiedBy>test</cp:lastModifiedBy>
  <dcterms:created xsi:type="dcterms:W3CDTF">2015-05-13T08:06:25Z</dcterms:created>
  <dcterms:modified xsi:type="dcterms:W3CDTF">2015-05-13T08:07:44Z</dcterms:modified>
</cp:coreProperties>
</file>