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2\"/>
    </mc:Choice>
  </mc:AlternateContent>
  <xr:revisionPtr revIDLastSave="0" documentId="13_ncr:1_{A293E9A3-A275-4A00-B9C4-1D23737D97EA}" xr6:coauthVersionLast="47" xr6:coauthVersionMax="47" xr10:uidLastSave="{00000000-0000-0000-0000-000000000000}"/>
  <bookViews>
    <workbookView xWindow="-108" yWindow="-108" windowWidth="23256" windowHeight="12576" xr2:uid="{A2AD1A7F-373A-4230-BA8D-013EA5496A5C}"/>
  </bookViews>
  <sheets>
    <sheet name="U13 (M)" sheetId="1" r:id="rId1"/>
    <sheet name="U13 (Ž)" sheetId="2" r:id="rId2"/>
    <sheet name="U13 (MM)" sheetId="3" r:id="rId3"/>
    <sheet name="U13 (ŽŽ)" sheetId="4" r:id="rId4"/>
    <sheet name="U13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L12" i="6" l="1"/>
  <c r="AF8" i="6"/>
  <c r="Z8" i="6"/>
  <c r="T8" i="6"/>
  <c r="N8" i="6"/>
  <c r="G8" i="6"/>
  <c r="F8" i="6"/>
  <c r="E8" i="6"/>
  <c r="D8" i="6"/>
  <c r="C8" i="6"/>
  <c r="AL11" i="6"/>
  <c r="AF10" i="6"/>
  <c r="Z10" i="6"/>
  <c r="T10" i="6"/>
  <c r="N10" i="6"/>
  <c r="G10" i="6"/>
  <c r="F10" i="6"/>
  <c r="E10" i="6"/>
  <c r="D10" i="6"/>
  <c r="C10" i="6"/>
  <c r="AL10" i="6"/>
  <c r="AF12" i="6"/>
  <c r="Z12" i="6"/>
  <c r="T12" i="6"/>
  <c r="N12" i="6"/>
  <c r="G12" i="6"/>
  <c r="F12" i="6"/>
  <c r="E12" i="6"/>
  <c r="D12" i="6"/>
  <c r="C12" i="6"/>
  <c r="AL8" i="6"/>
  <c r="AF7" i="6"/>
  <c r="Z7" i="6"/>
  <c r="T7" i="6"/>
  <c r="N7" i="6"/>
  <c r="G7" i="6"/>
  <c r="F7" i="6"/>
  <c r="E7" i="6"/>
  <c r="D7" i="6"/>
  <c r="C7" i="6"/>
  <c r="AL9" i="6"/>
  <c r="AF11" i="6"/>
  <c r="Z11" i="6"/>
  <c r="T11" i="6"/>
  <c r="N11" i="6"/>
  <c r="G11" i="6"/>
  <c r="F11" i="6"/>
  <c r="E11" i="6"/>
  <c r="D11" i="6"/>
  <c r="C11" i="6"/>
  <c r="AL6" i="6"/>
  <c r="AF5" i="6"/>
  <c r="Z5" i="6"/>
  <c r="T5" i="6"/>
  <c r="N5" i="6"/>
  <c r="G5" i="6"/>
  <c r="F5" i="6"/>
  <c r="E5" i="6"/>
  <c r="D5" i="6"/>
  <c r="C5" i="6"/>
  <c r="AL7" i="6"/>
  <c r="AF9" i="6"/>
  <c r="Z9" i="6"/>
  <c r="T9" i="6"/>
  <c r="N9" i="6"/>
  <c r="G9" i="6"/>
  <c r="F9" i="6"/>
  <c r="E9" i="6"/>
  <c r="D9" i="6"/>
  <c r="C9" i="6"/>
  <c r="AL5" i="6"/>
  <c r="AF6" i="6"/>
  <c r="Z6" i="6"/>
  <c r="T6" i="6"/>
  <c r="N6" i="6"/>
  <c r="G6" i="6"/>
  <c r="F6" i="6"/>
  <c r="E6" i="6"/>
  <c r="D6" i="6"/>
  <c r="C6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19" i="5"/>
  <c r="G18" i="5"/>
  <c r="G17" i="5"/>
  <c r="G16" i="5"/>
  <c r="G21" i="5"/>
  <c r="G20" i="5"/>
  <c r="G15" i="5"/>
  <c r="G14" i="5"/>
  <c r="G13" i="5"/>
  <c r="G12" i="5"/>
  <c r="G7" i="5"/>
  <c r="G6" i="5"/>
  <c r="G10" i="5"/>
  <c r="G9" i="5"/>
  <c r="G8" i="5"/>
  <c r="G11" i="5"/>
  <c r="G17" i="4"/>
  <c r="G16" i="4"/>
  <c r="G15" i="4"/>
  <c r="G14" i="4"/>
  <c r="G13" i="4"/>
  <c r="G11" i="4"/>
  <c r="G12" i="4"/>
  <c r="G10" i="4"/>
  <c r="G9" i="4"/>
  <c r="G8" i="4"/>
  <c r="G7" i="4"/>
  <c r="G6" i="4"/>
  <c r="G14" i="3"/>
  <c r="G22" i="3"/>
  <c r="G21" i="3"/>
  <c r="G20" i="3"/>
  <c r="G19" i="3"/>
  <c r="G18" i="3"/>
  <c r="G17" i="3"/>
  <c r="G16" i="3"/>
  <c r="G15" i="3"/>
  <c r="G13" i="3"/>
  <c r="G8" i="3"/>
  <c r="G12" i="3"/>
  <c r="G10" i="3"/>
  <c r="G7" i="3"/>
  <c r="G9" i="3"/>
  <c r="G6" i="3"/>
  <c r="G11" i="3"/>
  <c r="H15" i="2"/>
  <c r="H20" i="2"/>
  <c r="H19" i="2"/>
  <c r="H18" i="2"/>
  <c r="H17" i="2"/>
  <c r="H16" i="2"/>
  <c r="H13" i="2"/>
  <c r="H12" i="2"/>
  <c r="H7" i="2"/>
  <c r="H14" i="2"/>
  <c r="H10" i="2"/>
  <c r="H9" i="2"/>
  <c r="H11" i="2"/>
  <c r="H8" i="2"/>
  <c r="H6" i="2"/>
  <c r="H14" i="1"/>
  <c r="H12" i="1"/>
  <c r="H18" i="1"/>
  <c r="H17" i="1"/>
  <c r="H16" i="1"/>
  <c r="H15" i="1"/>
  <c r="H13" i="1"/>
  <c r="H11" i="1"/>
  <c r="H9" i="1"/>
  <c r="H7" i="1"/>
  <c r="H10" i="1"/>
  <c r="H8" i="1"/>
  <c r="H6" i="1"/>
  <c r="H5" i="6" l="1"/>
  <c r="H7" i="6"/>
  <c r="H10" i="6"/>
  <c r="H8" i="6"/>
  <c r="H12" i="6"/>
  <c r="H11" i="6"/>
  <c r="H9" i="6"/>
  <c r="H6" i="6"/>
  <c r="A20" i="5"/>
  <c r="A21" i="5"/>
  <c r="A19" i="5"/>
  <c r="A18" i="5"/>
  <c r="A16" i="5"/>
  <c r="A17" i="5"/>
  <c r="A15" i="5"/>
  <c r="A14" i="5"/>
  <c r="A13" i="5"/>
  <c r="A12" i="5"/>
  <c r="A11" i="5"/>
  <c r="A10" i="5"/>
  <c r="A9" i="5"/>
  <c r="A8" i="5"/>
  <c r="A7" i="5"/>
  <c r="A6" i="5"/>
  <c r="A17" i="4"/>
  <c r="A16" i="4"/>
  <c r="A15" i="4"/>
  <c r="A14" i="4"/>
  <c r="A13" i="4"/>
  <c r="A12" i="4"/>
  <c r="A11" i="4"/>
  <c r="A10" i="4"/>
  <c r="A9" i="4"/>
  <c r="A8" i="4"/>
  <c r="A7" i="4"/>
  <c r="A6" i="4"/>
  <c r="A18" i="3"/>
  <c r="A22" i="3"/>
  <c r="A21" i="3"/>
  <c r="A20" i="3"/>
  <c r="A19" i="3"/>
  <c r="A17" i="3"/>
  <c r="A15" i="3"/>
  <c r="A12" i="3"/>
  <c r="A16" i="3"/>
  <c r="A13" i="3"/>
  <c r="A14" i="3"/>
  <c r="A10" i="3"/>
  <c r="A11" i="3"/>
  <c r="A9" i="3"/>
  <c r="A8" i="3"/>
  <c r="A7" i="3"/>
  <c r="A6" i="3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18" i="1"/>
  <c r="A17" i="1"/>
  <c r="A16" i="1"/>
  <c r="A15" i="1"/>
  <c r="A14" i="1"/>
  <c r="A12" i="1"/>
  <c r="A13" i="1"/>
  <c r="A11" i="1"/>
  <c r="A10" i="1"/>
  <c r="A9" i="1"/>
  <c r="A8" i="1"/>
  <c r="A7" i="1"/>
  <c r="A6" i="1"/>
  <c r="A7" i="6" l="1"/>
  <c r="A10" i="6"/>
  <c r="A11" i="6"/>
  <c r="A9" i="6"/>
  <c r="A12" i="6"/>
  <c r="A8" i="6"/>
  <c r="A6" i="6"/>
  <c r="A5" i="6"/>
</calcChain>
</file>

<file path=xl/sharedStrings.xml><?xml version="1.0" encoding="utf-8"?>
<sst xmlns="http://schemas.openxmlformats.org/spreadsheetml/2006/main" count="304" uniqueCount="99">
  <si>
    <t>I. krug</t>
  </si>
  <si>
    <t>II. krug</t>
  </si>
  <si>
    <t>III. krug</t>
  </si>
  <si>
    <t>IV. krug</t>
  </si>
  <si>
    <t>UKUPNO</t>
  </si>
  <si>
    <t>KLUB</t>
  </si>
  <si>
    <t>GOD.ROĐ.</t>
  </si>
  <si>
    <t>MLAĐI KADETI</t>
  </si>
  <si>
    <t>ČAKOVEC</t>
  </si>
  <si>
    <t>MATOVINA</t>
  </si>
  <si>
    <t>Lovro</t>
  </si>
  <si>
    <t>BK KOPRIVNICA</t>
  </si>
  <si>
    <t>KNEZOVIĆ</t>
  </si>
  <si>
    <t>Matko</t>
  </si>
  <si>
    <t>BK ZAGREB MAKSIMIR</t>
  </si>
  <si>
    <t>LOVASIĆ</t>
  </si>
  <si>
    <t>Petar</t>
  </si>
  <si>
    <t>ŠURINA</t>
  </si>
  <si>
    <t>Marko</t>
  </si>
  <si>
    <t>BK MEDVEDGRAD-1998 Zagreb</t>
  </si>
  <si>
    <t>RADOVANOVIĆ</t>
  </si>
  <si>
    <t>Tin</t>
  </si>
  <si>
    <t>BOGUNOVIĆ</t>
  </si>
  <si>
    <t>Filip</t>
  </si>
  <si>
    <t>BK NOVSKA</t>
  </si>
  <si>
    <t>Mislav</t>
  </si>
  <si>
    <t>LADIŠIĆ</t>
  </si>
  <si>
    <t>Endi</t>
  </si>
  <si>
    <t>HRUSTEK</t>
  </si>
  <si>
    <t>Matija</t>
  </si>
  <si>
    <t>BK MEĐIMURJE Čakovec</t>
  </si>
  <si>
    <t>PONGRAC</t>
  </si>
  <si>
    <t>Teo</t>
  </si>
  <si>
    <t>KORPAR</t>
  </si>
  <si>
    <t>Karlo</t>
  </si>
  <si>
    <t>LOVRINČEVIĆ</t>
  </si>
  <si>
    <t>Tino</t>
  </si>
  <si>
    <t>BK SPLIT</t>
  </si>
  <si>
    <t>HERCEG</t>
  </si>
  <si>
    <t>Gabrijel</t>
  </si>
  <si>
    <t>MLAĐE KADETKINJE</t>
  </si>
  <si>
    <t>BURAZOR</t>
  </si>
  <si>
    <t>Lea</t>
  </si>
  <si>
    <t>BK DUBROVNIK</t>
  </si>
  <si>
    <t>BEL</t>
  </si>
  <si>
    <t>Lara</t>
  </si>
  <si>
    <t>Anabela</t>
  </si>
  <si>
    <t>KOMLJENOVIĆ</t>
  </si>
  <si>
    <t>Marija</t>
  </si>
  <si>
    <t>UBK BJELOVAR</t>
  </si>
  <si>
    <t>ČOVIĆ</t>
  </si>
  <si>
    <t>Jelena</t>
  </si>
  <si>
    <t>SABOLOVIĆ</t>
  </si>
  <si>
    <t>Nika</t>
  </si>
  <si>
    <t>REBESCO</t>
  </si>
  <si>
    <t>Tea</t>
  </si>
  <si>
    <t>PRANIĆ</t>
  </si>
  <si>
    <t>Maja</t>
  </si>
  <si>
    <t>AUŠPERGER</t>
  </si>
  <si>
    <t>Iva</t>
  </si>
  <si>
    <t>TOMJEK</t>
  </si>
  <si>
    <t>ŽIŽEK</t>
  </si>
  <si>
    <t>Luna</t>
  </si>
  <si>
    <t>BARIČEVIĆ</t>
  </si>
  <si>
    <t>Ilona</t>
  </si>
  <si>
    <t>PAVLIC</t>
  </si>
  <si>
    <t>Niki</t>
  </si>
  <si>
    <t>ŠANTL</t>
  </si>
  <si>
    <t>Ela</t>
  </si>
  <si>
    <t>DRAGANIĆ</t>
  </si>
  <si>
    <t>Tonka</t>
  </si>
  <si>
    <t>MLAĐI KADETI - parovi</t>
  </si>
  <si>
    <t>PH</t>
  </si>
  <si>
    <t>BLAŽEVIĆ PAVIĆ</t>
  </si>
  <si>
    <t>Bruno</t>
  </si>
  <si>
    <t>KROPEK</t>
  </si>
  <si>
    <t>Jan</t>
  </si>
  <si>
    <t>NOVAK</t>
  </si>
  <si>
    <t>Vid</t>
  </si>
  <si>
    <t>SIROVINA</t>
  </si>
  <si>
    <t>Luka</t>
  </si>
  <si>
    <t>VUČICA</t>
  </si>
  <si>
    <t>MLAĐE KADETKINJE - parovi</t>
  </si>
  <si>
    <t>MESARIĆ</t>
  </si>
  <si>
    <t>Korina</t>
  </si>
  <si>
    <t>MLAĐI KADETI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</si>
  <si>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</si>
  <si>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</si>
  <si>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</si>
  <si>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</si>
  <si>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</si>
  <si>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</si>
  <si>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</si>
  <si>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</si>
  <si>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</si>
  <si>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</si>
  <si>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</si>
  <si>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2022 - ekipni poredak</t>
  </si>
  <si>
    <t>HRVATSKI KUP 2022 -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</si>
</sst>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3C50CC14-4BD2-4B0C-A85E-248D3B374258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A113B-F55F-4BC8-AE07-73B4BFE0BC3D}">
  <sheetPr codeName="Sheet5"/>
  <dimension ref="A1:M18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98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7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44647</v>
      </c>
      <c r="E5" s="19">
        <v>44689</v>
      </c>
      <c r="F5" s="19">
        <v>44815</v>
      </c>
      <c r="G5" s="19">
        <v>44843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9</v>
      </c>
      <c r="C6" s="22" t="s">
        <v>10</v>
      </c>
      <c r="D6" s="23">
        <v>100</v>
      </c>
      <c r="E6" s="23">
        <v>100</v>
      </c>
      <c r="F6" s="23">
        <v>100</v>
      </c>
      <c r="G6" s="23">
        <v>70</v>
      </c>
      <c r="H6" s="21">
        <f>IF(SUM(D6:G6)=0,0,SUM(LARGE(D6:G6,1),LARGE(D6:G6,2),LARGE(D6:G6,3)))</f>
        <v>300</v>
      </c>
      <c r="I6" s="23" t="s">
        <v>11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17</v>
      </c>
      <c r="C7" s="22" t="s">
        <v>18</v>
      </c>
      <c r="D7" s="23">
        <v>80</v>
      </c>
      <c r="E7" s="23">
        <v>70</v>
      </c>
      <c r="F7" s="23">
        <v>0</v>
      </c>
      <c r="G7" s="23">
        <v>100</v>
      </c>
      <c r="H7" s="21">
        <f>IF(SUM(D7:G7)=0,0,SUM(LARGE(D7:G7,1),LARGE(D7:G7,2),LARGE(D7:G7,3)))</f>
        <v>250</v>
      </c>
      <c r="I7" s="23" t="s">
        <v>19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12</v>
      </c>
      <c r="C8" s="22" t="s">
        <v>13</v>
      </c>
      <c r="D8" s="23">
        <v>70</v>
      </c>
      <c r="E8" s="23">
        <v>50</v>
      </c>
      <c r="F8" s="23">
        <v>80</v>
      </c>
      <c r="G8" s="23">
        <v>60</v>
      </c>
      <c r="H8" s="21">
        <f>IF(SUM(D8:G8)=0,0,SUM(LARGE(D8:G8,1),LARGE(D8:G8,2),LARGE(D8:G8,3)))</f>
        <v>210</v>
      </c>
      <c r="I8" s="23" t="s">
        <v>14</v>
      </c>
      <c r="J8" s="23">
        <v>2012</v>
      </c>
    </row>
    <row r="9" spans="1:13" ht="15" customHeight="1" x14ac:dyDescent="0.25">
      <c r="A9" s="21">
        <f>RANK(H9,H$6:H$105,0)</f>
        <v>4</v>
      </c>
      <c r="B9" s="22" t="s">
        <v>20</v>
      </c>
      <c r="C9" s="22" t="s">
        <v>21</v>
      </c>
      <c r="D9" s="23">
        <v>0</v>
      </c>
      <c r="E9" s="23">
        <v>80</v>
      </c>
      <c r="F9" s="23">
        <v>0</v>
      </c>
      <c r="G9" s="23">
        <v>80</v>
      </c>
      <c r="H9" s="21">
        <f>IF(SUM(D9:G9)=0,0,SUM(LARGE(D9:G9,1),LARGE(D9:G9,2),LARGE(D9:G9,3)))</f>
        <v>160</v>
      </c>
      <c r="I9" s="23" t="s">
        <v>19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15</v>
      </c>
      <c r="C10" s="22" t="s">
        <v>16</v>
      </c>
      <c r="D10" s="23">
        <v>50</v>
      </c>
      <c r="E10" s="23">
        <v>0</v>
      </c>
      <c r="F10" s="23">
        <v>70</v>
      </c>
      <c r="G10" s="23">
        <v>0</v>
      </c>
      <c r="H10" s="21">
        <f>IF(SUM(D10:G10)=0,0,SUM(LARGE(D10:G10,1),LARGE(D10:G10,2),LARGE(D10:G10,3)))</f>
        <v>120</v>
      </c>
      <c r="I10" s="23" t="s">
        <v>11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22</v>
      </c>
      <c r="C11" s="22" t="s">
        <v>23</v>
      </c>
      <c r="D11" s="23">
        <v>60</v>
      </c>
      <c r="E11" s="23">
        <v>0</v>
      </c>
      <c r="F11" s="23">
        <v>0</v>
      </c>
      <c r="G11" s="23">
        <v>50</v>
      </c>
      <c r="H11" s="21">
        <f>IF(SUM(D11:G11)=0,0,SUM(LARGE(D11:G11,1),LARGE(D11:G11,2),LARGE(D11:G11,3)))</f>
        <v>110</v>
      </c>
      <c r="I11" s="23" t="s">
        <v>24</v>
      </c>
      <c r="J11" s="23">
        <v>2010</v>
      </c>
    </row>
    <row r="12" spans="1:13" ht="15" customHeight="1" x14ac:dyDescent="0.25">
      <c r="A12" s="21">
        <f>RANK(H12,H$6:H$105,0)</f>
        <v>7</v>
      </c>
      <c r="B12" s="22" t="s">
        <v>35</v>
      </c>
      <c r="C12" s="22" t="s">
        <v>36</v>
      </c>
      <c r="D12" s="23">
        <v>0</v>
      </c>
      <c r="E12" s="23">
        <v>60</v>
      </c>
      <c r="F12" s="23">
        <v>0</v>
      </c>
      <c r="G12" s="23">
        <v>0</v>
      </c>
      <c r="H12" s="21">
        <f>IF(SUM(D12:G12)=0,0,SUM(LARGE(D12:G12,1),LARGE(D12:G12,2),LARGE(D12:G12,3)))</f>
        <v>60</v>
      </c>
      <c r="I12" s="23" t="s">
        <v>37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12</v>
      </c>
      <c r="C13" s="22" t="s">
        <v>25</v>
      </c>
      <c r="D13" s="23">
        <v>0</v>
      </c>
      <c r="E13" s="23">
        <v>0</v>
      </c>
      <c r="F13" s="23">
        <v>0</v>
      </c>
      <c r="G13" s="23">
        <v>45</v>
      </c>
      <c r="H13" s="21">
        <f>IF(SUM(D13:G13)=0,0,SUM(LARGE(D13:G13,1),LARGE(D13:G13,2),LARGE(D13:G13,3)))</f>
        <v>45</v>
      </c>
      <c r="I13" s="23" t="s">
        <v>14</v>
      </c>
      <c r="J13" s="23">
        <v>2010</v>
      </c>
    </row>
    <row r="14" spans="1:13" ht="15" customHeight="1" x14ac:dyDescent="0.25">
      <c r="A14" s="21">
        <f>RANK(H14,H$6:H$105,0)</f>
        <v>8</v>
      </c>
      <c r="B14" s="22" t="s">
        <v>38</v>
      </c>
      <c r="C14" s="22" t="s">
        <v>39</v>
      </c>
      <c r="D14" s="23">
        <v>45</v>
      </c>
      <c r="E14" s="23">
        <v>0</v>
      </c>
      <c r="F14" s="23">
        <v>0</v>
      </c>
      <c r="G14" s="23">
        <v>0</v>
      </c>
      <c r="H14" s="21">
        <f>IF(SUM(D14:G14)=0,0,SUM(LARGE(D14:G14,1),LARGE(D14:G14,2),LARGE(D14:G14,3)))</f>
        <v>45</v>
      </c>
      <c r="I14" s="23" t="s">
        <v>24</v>
      </c>
      <c r="J14" s="23">
        <v>2010</v>
      </c>
    </row>
    <row r="15" spans="1:13" ht="15" customHeight="1" x14ac:dyDescent="0.25">
      <c r="A15" s="21">
        <f>RANK(H15,H$6:H$105,0)</f>
        <v>10</v>
      </c>
      <c r="B15" s="22" t="s">
        <v>26</v>
      </c>
      <c r="C15" s="22" t="s">
        <v>27</v>
      </c>
      <c r="D15" s="23">
        <v>0</v>
      </c>
      <c r="E15" s="23">
        <v>0</v>
      </c>
      <c r="F15" s="23">
        <v>0</v>
      </c>
      <c r="G15" s="23">
        <v>41</v>
      </c>
      <c r="H15" s="21">
        <f>IF(SUM(D15:G15)=0,0,SUM(LARGE(D15:G15,1),LARGE(D15:G15,2),LARGE(D15:G15,3)))</f>
        <v>41</v>
      </c>
      <c r="I15" s="23" t="s">
        <v>24</v>
      </c>
      <c r="J15" s="23">
        <v>2011</v>
      </c>
    </row>
    <row r="16" spans="1:13" ht="15" customHeight="1" x14ac:dyDescent="0.25">
      <c r="A16" s="21">
        <f>RANK(H16,H$6:H$105,0)</f>
        <v>11</v>
      </c>
      <c r="B16" s="22" t="s">
        <v>28</v>
      </c>
      <c r="C16" s="22" t="s">
        <v>29</v>
      </c>
      <c r="D16" s="23">
        <v>0</v>
      </c>
      <c r="E16" s="23">
        <v>0</v>
      </c>
      <c r="F16" s="23">
        <v>0</v>
      </c>
      <c r="G16" s="23">
        <v>38</v>
      </c>
      <c r="H16" s="21">
        <f>IF(SUM(D16:G16)=0,0,SUM(LARGE(D16:G16,1),LARGE(D16:G16,2),LARGE(D16:G16,3)))</f>
        <v>38</v>
      </c>
      <c r="I16" s="23" t="s">
        <v>30</v>
      </c>
      <c r="J16" s="23">
        <v>2010</v>
      </c>
    </row>
    <row r="17" spans="1:10" ht="15" customHeight="1" x14ac:dyDescent="0.25">
      <c r="A17" s="21">
        <f>RANK(H17,H$6:H$105,0)</f>
        <v>12</v>
      </c>
      <c r="B17" s="22" t="s">
        <v>31</v>
      </c>
      <c r="C17" s="22" t="s">
        <v>32</v>
      </c>
      <c r="D17" s="23">
        <v>0</v>
      </c>
      <c r="E17" s="23">
        <v>0</v>
      </c>
      <c r="F17" s="23">
        <v>0</v>
      </c>
      <c r="G17" s="23">
        <v>35</v>
      </c>
      <c r="H17" s="21">
        <f>IF(SUM(D17:G17)=0,0,SUM(LARGE(D17:G17,1),LARGE(D17:G17,2),LARGE(D17:G17,3)))</f>
        <v>35</v>
      </c>
      <c r="I17" s="23" t="s">
        <v>30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33</v>
      </c>
      <c r="C18" s="22" t="s">
        <v>34</v>
      </c>
      <c r="D18" s="23">
        <v>0</v>
      </c>
      <c r="E18" s="23">
        <v>0</v>
      </c>
      <c r="F18" s="23">
        <v>0</v>
      </c>
      <c r="G18" s="23">
        <v>32</v>
      </c>
      <c r="H18" s="21">
        <f>IF(SUM(D18:G18)=0,0,SUM(LARGE(D18:G18,1),LARGE(D18:G18,2),LARGE(D18:G18,3)))</f>
        <v>32</v>
      </c>
      <c r="I18" s="23" t="s">
        <v>30</v>
      </c>
      <c r="J18" s="23">
        <v>2010</v>
      </c>
    </row>
  </sheetData>
  <sortState xmlns:xlrd2="http://schemas.microsoft.com/office/spreadsheetml/2017/richdata2" ref="B6:K18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6E78-23B7-48F9-A758-9435D99F61AA}">
  <sheetPr codeName="Sheet6"/>
  <dimension ref="A1:M20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98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40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5" t="s">
        <v>8</v>
      </c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44647</v>
      </c>
      <c r="E5" s="19">
        <v>44689</v>
      </c>
      <c r="F5" s="19">
        <v>44815</v>
      </c>
      <c r="G5" s="19">
        <v>44843</v>
      </c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41</v>
      </c>
      <c r="C6" s="22" t="s">
        <v>42</v>
      </c>
      <c r="D6" s="23">
        <v>100</v>
      </c>
      <c r="E6" s="23">
        <v>100</v>
      </c>
      <c r="F6" s="23">
        <v>100</v>
      </c>
      <c r="G6" s="23">
        <v>80</v>
      </c>
      <c r="H6" s="21">
        <f>IF(SUM(D6:G6)=0,0,SUM(LARGE(D6:G6,1),LARGE(D6:G6,2),LARGE(D6:G6,3)))</f>
        <v>300</v>
      </c>
      <c r="I6" s="23" t="s">
        <v>43</v>
      </c>
      <c r="J6" s="23">
        <v>2010</v>
      </c>
    </row>
    <row r="7" spans="1:13" ht="15" customHeight="1" x14ac:dyDescent="0.25">
      <c r="A7" s="21">
        <f>RANK(H7,H$6:H$105,0)</f>
        <v>2</v>
      </c>
      <c r="B7" s="22" t="s">
        <v>54</v>
      </c>
      <c r="C7" s="22" t="s">
        <v>55</v>
      </c>
      <c r="D7" s="23">
        <v>70</v>
      </c>
      <c r="E7" s="23">
        <v>80</v>
      </c>
      <c r="F7" s="23">
        <v>0</v>
      </c>
      <c r="G7" s="23">
        <v>100</v>
      </c>
      <c r="H7" s="21">
        <f>IF(SUM(D7:G7)=0,0,SUM(LARGE(D7:G7,1),LARGE(D7:G7,2),LARGE(D7:G7,3)))</f>
        <v>250</v>
      </c>
      <c r="I7" s="23" t="s">
        <v>19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44</v>
      </c>
      <c r="C8" s="22" t="s">
        <v>45</v>
      </c>
      <c r="D8" s="23">
        <v>50</v>
      </c>
      <c r="E8" s="23">
        <v>70</v>
      </c>
      <c r="F8" s="23">
        <v>80</v>
      </c>
      <c r="G8" s="23">
        <v>60</v>
      </c>
      <c r="H8" s="21">
        <f>IF(SUM(D8:G8)=0,0,SUM(LARGE(D8:G8,1),LARGE(D8:G8,2),LARGE(D8:G8,3)))</f>
        <v>210</v>
      </c>
      <c r="I8" s="23" t="s">
        <v>30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47</v>
      </c>
      <c r="C9" s="22" t="s">
        <v>48</v>
      </c>
      <c r="D9" s="23">
        <v>60</v>
      </c>
      <c r="E9" s="23">
        <v>60</v>
      </c>
      <c r="F9" s="23">
        <v>60</v>
      </c>
      <c r="G9" s="23">
        <v>38</v>
      </c>
      <c r="H9" s="21">
        <f>IF(SUM(D9:G9)=0,0,SUM(LARGE(D9:G9,1),LARGE(D9:G9,2),LARGE(D9:G9,3)))</f>
        <v>180</v>
      </c>
      <c r="I9" s="23" t="s">
        <v>49</v>
      </c>
      <c r="J9" s="23">
        <v>2010</v>
      </c>
    </row>
    <row r="10" spans="1:13" ht="15" customHeight="1" x14ac:dyDescent="0.25">
      <c r="A10" s="21">
        <f>RANK(H10,H$6:H$105,0)</f>
        <v>5</v>
      </c>
      <c r="B10" s="22" t="s">
        <v>50</v>
      </c>
      <c r="C10" s="22" t="s">
        <v>51</v>
      </c>
      <c r="D10" s="23">
        <v>38</v>
      </c>
      <c r="E10" s="23">
        <v>50</v>
      </c>
      <c r="F10" s="23">
        <v>50</v>
      </c>
      <c r="G10" s="23">
        <v>70</v>
      </c>
      <c r="H10" s="21">
        <f>IF(SUM(D10:G10)=0,0,SUM(LARGE(D10:G10,1),LARGE(D10:G10,2),LARGE(D10:G10,3)))</f>
        <v>170</v>
      </c>
      <c r="I10" s="23" t="s">
        <v>19</v>
      </c>
      <c r="J10" s="23">
        <v>2011</v>
      </c>
    </row>
    <row r="11" spans="1:13" ht="15" customHeight="1" x14ac:dyDescent="0.25">
      <c r="A11" s="21">
        <f>RANK(H11,H$6:H$105,0)</f>
        <v>6</v>
      </c>
      <c r="B11" s="22" t="s">
        <v>44</v>
      </c>
      <c r="C11" s="22" t="s">
        <v>46</v>
      </c>
      <c r="D11" s="23">
        <v>45</v>
      </c>
      <c r="E11" s="23">
        <v>0</v>
      </c>
      <c r="F11" s="23">
        <v>70</v>
      </c>
      <c r="G11" s="23">
        <v>45</v>
      </c>
      <c r="H11" s="21">
        <f>IF(SUM(D11:G11)=0,0,SUM(LARGE(D11:G11,1),LARGE(D11:G11,2),LARGE(D11:G11,3)))</f>
        <v>160</v>
      </c>
      <c r="I11" s="23" t="s">
        <v>30</v>
      </c>
      <c r="J11" s="23">
        <v>2011</v>
      </c>
    </row>
    <row r="12" spans="1:13" ht="15" customHeight="1" x14ac:dyDescent="0.25">
      <c r="A12" s="21">
        <f>RANK(H12,H$6:H$105,0)</f>
        <v>7</v>
      </c>
      <c r="B12" s="22" t="s">
        <v>56</v>
      </c>
      <c r="C12" s="22" t="s">
        <v>57</v>
      </c>
      <c r="D12" s="23">
        <v>80</v>
      </c>
      <c r="E12" s="23">
        <v>0</v>
      </c>
      <c r="F12" s="23">
        <v>0</v>
      </c>
      <c r="G12" s="23">
        <v>50</v>
      </c>
      <c r="H12" s="21">
        <f>IF(SUM(D12:G12)=0,0,SUM(LARGE(D12:G12,1),LARGE(D12:G12,2),LARGE(D12:G12,3)))</f>
        <v>130</v>
      </c>
      <c r="I12" s="23" t="s">
        <v>19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58</v>
      </c>
      <c r="C13" s="22" t="s">
        <v>59</v>
      </c>
      <c r="D13" s="23">
        <v>35</v>
      </c>
      <c r="E13" s="23">
        <v>45</v>
      </c>
      <c r="F13" s="23">
        <v>0</v>
      </c>
      <c r="G13" s="23">
        <v>41</v>
      </c>
      <c r="H13" s="21">
        <f>IF(SUM(D13:G13)=0,0,SUM(LARGE(D13:G13,1),LARGE(D13:G13,2),LARGE(D13:G13,3)))</f>
        <v>121</v>
      </c>
      <c r="I13" s="23" t="s">
        <v>49</v>
      </c>
      <c r="J13" s="23">
        <v>2011</v>
      </c>
    </row>
    <row r="14" spans="1:13" ht="15" customHeight="1" x14ac:dyDescent="0.25">
      <c r="A14" s="21">
        <f>RANK(H14,H$6:H$105,0)</f>
        <v>9</v>
      </c>
      <c r="B14" s="22" t="s">
        <v>52</v>
      </c>
      <c r="C14" s="22" t="s">
        <v>53</v>
      </c>
      <c r="D14" s="23">
        <v>0</v>
      </c>
      <c r="E14" s="23">
        <v>41</v>
      </c>
      <c r="F14" s="23">
        <v>45</v>
      </c>
      <c r="G14" s="23">
        <v>0</v>
      </c>
      <c r="H14" s="21">
        <f>IF(SUM(D14:G14)=0,0,SUM(LARGE(D14:G14,1),LARGE(D14:G14,2),LARGE(D14:G14,3)))</f>
        <v>86</v>
      </c>
      <c r="I14" s="23" t="s">
        <v>49</v>
      </c>
      <c r="J14" s="23">
        <v>2011</v>
      </c>
    </row>
    <row r="15" spans="1:13" ht="15" customHeight="1" x14ac:dyDescent="0.25">
      <c r="A15" s="21">
        <f>RANK(H15,H$6:H$105,0)</f>
        <v>10</v>
      </c>
      <c r="B15" s="22" t="s">
        <v>69</v>
      </c>
      <c r="C15" s="22" t="s">
        <v>70</v>
      </c>
      <c r="D15" s="23">
        <v>41</v>
      </c>
      <c r="E15" s="23">
        <v>0</v>
      </c>
      <c r="F15" s="23">
        <v>0</v>
      </c>
      <c r="G15" s="23">
        <v>0</v>
      </c>
      <c r="H15" s="21">
        <f>IF(SUM(D15:G15)=0,0,SUM(LARGE(D15:G15,1),LARGE(D15:G15,2),LARGE(D15:G15,3)))</f>
        <v>41</v>
      </c>
      <c r="I15" s="23" t="s">
        <v>14</v>
      </c>
      <c r="J15" s="23">
        <v>2010</v>
      </c>
    </row>
    <row r="16" spans="1:13" ht="15" customHeight="1" x14ac:dyDescent="0.25">
      <c r="A16" s="21">
        <f>RANK(H16,H$6:H$105,0)</f>
        <v>11</v>
      </c>
      <c r="B16" s="22" t="s">
        <v>60</v>
      </c>
      <c r="C16" s="22" t="s">
        <v>45</v>
      </c>
      <c r="D16" s="23">
        <v>0</v>
      </c>
      <c r="E16" s="23">
        <v>0</v>
      </c>
      <c r="F16" s="23">
        <v>0</v>
      </c>
      <c r="G16" s="23">
        <v>35</v>
      </c>
      <c r="H16" s="21">
        <f>IF(SUM(D16:G16)=0,0,SUM(LARGE(D16:G16,1),LARGE(D16:G16,2),LARGE(D16:G16,3)))</f>
        <v>35</v>
      </c>
      <c r="I16" s="23" t="s">
        <v>11</v>
      </c>
      <c r="J16" s="23">
        <v>2012</v>
      </c>
    </row>
    <row r="17" spans="1:10" ht="15" customHeight="1" x14ac:dyDescent="0.25">
      <c r="A17" s="21">
        <f>RANK(H17,H$6:H$105,0)</f>
        <v>12</v>
      </c>
      <c r="B17" s="22" t="s">
        <v>61</v>
      </c>
      <c r="C17" s="22" t="s">
        <v>62</v>
      </c>
      <c r="D17" s="23">
        <v>0</v>
      </c>
      <c r="E17" s="23">
        <v>0</v>
      </c>
      <c r="F17" s="23">
        <v>0</v>
      </c>
      <c r="G17" s="23">
        <v>32</v>
      </c>
      <c r="H17" s="21">
        <f>IF(SUM(D17:G17)=0,0,SUM(LARGE(D17:G17,1),LARGE(D17:G17,2),LARGE(D17:G17,3)))</f>
        <v>32</v>
      </c>
      <c r="I17" s="23" t="s">
        <v>30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63</v>
      </c>
      <c r="C18" s="22" t="s">
        <v>64</v>
      </c>
      <c r="D18" s="23">
        <v>0</v>
      </c>
      <c r="E18" s="23">
        <v>0</v>
      </c>
      <c r="F18" s="23">
        <v>0</v>
      </c>
      <c r="G18" s="23">
        <v>29</v>
      </c>
      <c r="H18" s="21">
        <f>IF(SUM(D18:G18)=0,0,SUM(LARGE(D18:G18,1),LARGE(D18:G18,2),LARGE(D18:G18,3)))</f>
        <v>29</v>
      </c>
      <c r="I18" s="23" t="s">
        <v>30</v>
      </c>
      <c r="J18" s="23">
        <v>2010</v>
      </c>
    </row>
    <row r="19" spans="1:10" ht="15" customHeight="1" x14ac:dyDescent="0.25">
      <c r="A19" s="21">
        <f>RANK(H19,H$6:H$105,0)</f>
        <v>14</v>
      </c>
      <c r="B19" s="22" t="s">
        <v>65</v>
      </c>
      <c r="C19" s="22" t="s">
        <v>66</v>
      </c>
      <c r="D19" s="23">
        <v>0</v>
      </c>
      <c r="E19" s="23">
        <v>0</v>
      </c>
      <c r="F19" s="23">
        <v>0</v>
      </c>
      <c r="G19" s="23">
        <v>27</v>
      </c>
      <c r="H19" s="21">
        <f>IF(SUM(D19:G19)=0,0,SUM(LARGE(D19:G19,1),LARGE(D19:G19,2),LARGE(D19:G19,3)))</f>
        <v>27</v>
      </c>
      <c r="I19" s="23" t="s">
        <v>30</v>
      </c>
      <c r="J19" s="23">
        <v>2010</v>
      </c>
    </row>
    <row r="20" spans="1:10" ht="15" customHeight="1" x14ac:dyDescent="0.25">
      <c r="A20" s="21">
        <f>RANK(H20,H$6:H$105,0)</f>
        <v>15</v>
      </c>
      <c r="B20" s="22" t="s">
        <v>67</v>
      </c>
      <c r="C20" s="22" t="s">
        <v>68</v>
      </c>
      <c r="D20" s="23">
        <v>0</v>
      </c>
      <c r="E20" s="23">
        <v>0</v>
      </c>
      <c r="F20" s="23">
        <v>0</v>
      </c>
      <c r="G20" s="23">
        <v>25</v>
      </c>
      <c r="H20" s="21">
        <f>IF(SUM(D20:G20)=0,0,SUM(LARGE(D20:G20,1),LARGE(D20:G20,2),LARGE(D20:G20,3)))</f>
        <v>25</v>
      </c>
      <c r="I20" s="23" t="s">
        <v>30</v>
      </c>
      <c r="J20" s="23">
        <v>2011</v>
      </c>
    </row>
  </sheetData>
  <sortState xmlns:xlrd2="http://schemas.microsoft.com/office/spreadsheetml/2017/richdata2" ref="B6:K20">
    <sortCondition descending="1" ref="H6"/>
    <sortCondition descending="1" ref="G6"/>
    <sortCondition descending="1" ref="F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24838-53CF-4C57-A806-FA5E2D0B7C67}">
  <sheetPr codeName="Sheet7"/>
  <dimension ref="A1:L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98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71</v>
      </c>
      <c r="B3" s="9"/>
      <c r="C3" s="9"/>
      <c r="D3" s="10" t="s">
        <v>0</v>
      </c>
      <c r="E3" s="10" t="s">
        <v>2</v>
      </c>
      <c r="F3" s="10" t="s">
        <v>72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44647</v>
      </c>
      <c r="E5" s="19">
        <v>44815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17</v>
      </c>
      <c r="C6" s="22" t="s">
        <v>18</v>
      </c>
      <c r="D6" s="23">
        <v>80</v>
      </c>
      <c r="E6" s="23">
        <v>0</v>
      </c>
      <c r="F6" s="23">
        <v>100</v>
      </c>
      <c r="G6" s="21">
        <f>IF(SUM(D6:F6)=0,0,SUM(LARGE(D6:F6,1),LARGE(D6:F6,2)))</f>
        <v>180</v>
      </c>
      <c r="H6" s="23" t="s">
        <v>19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9</v>
      </c>
      <c r="C7" s="22" t="s">
        <v>10</v>
      </c>
      <c r="D7" s="23">
        <v>100</v>
      </c>
      <c r="E7" s="23">
        <v>0</v>
      </c>
      <c r="F7" s="23">
        <v>80</v>
      </c>
      <c r="G7" s="21">
        <f>IF(SUM(D7:F7)=0,0,SUM(LARGE(D7:F7,1),LARGE(D7:F7,2)))</f>
        <v>180</v>
      </c>
      <c r="H7" s="23" t="s">
        <v>11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15</v>
      </c>
      <c r="C8" s="22" t="s">
        <v>16</v>
      </c>
      <c r="D8" s="23">
        <v>100</v>
      </c>
      <c r="E8" s="23">
        <v>0</v>
      </c>
      <c r="F8" s="23">
        <v>70</v>
      </c>
      <c r="G8" s="21">
        <f>IF(SUM(D8:F8)=0,0,SUM(LARGE(D8:F8,1),LARGE(D8:F8,2)))</f>
        <v>170</v>
      </c>
      <c r="H8" s="23" t="s">
        <v>11</v>
      </c>
      <c r="I8" s="23">
        <v>2011</v>
      </c>
    </row>
    <row r="9" spans="1:12" ht="15" customHeight="1" x14ac:dyDescent="0.25">
      <c r="A9" s="21">
        <f>RANK(G9,G$6:G$105,0)</f>
        <v>4</v>
      </c>
      <c r="B9" s="22" t="s">
        <v>12</v>
      </c>
      <c r="C9" s="22" t="s">
        <v>13</v>
      </c>
      <c r="D9" s="23">
        <v>80</v>
      </c>
      <c r="E9" s="23">
        <v>0</v>
      </c>
      <c r="F9" s="23">
        <v>80</v>
      </c>
      <c r="G9" s="21">
        <f>IF(SUM(D9:F9)=0,0,SUM(LARGE(D9:F9,1),LARGE(D9:F9,2)))</f>
        <v>160</v>
      </c>
      <c r="H9" s="23" t="s">
        <v>14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38</v>
      </c>
      <c r="C10" s="22" t="s">
        <v>39</v>
      </c>
      <c r="D10" s="23">
        <v>70</v>
      </c>
      <c r="E10" s="23">
        <v>0</v>
      </c>
      <c r="F10" s="23">
        <v>70</v>
      </c>
      <c r="G10" s="21">
        <f>IF(SUM(D10:F10)=0,0,SUM(LARGE(D10:F10,1),LARGE(D10:F10,2)))</f>
        <v>140</v>
      </c>
      <c r="H10" s="23" t="s">
        <v>24</v>
      </c>
      <c r="I10" s="23">
        <v>2010</v>
      </c>
    </row>
    <row r="11" spans="1:12" ht="15" customHeight="1" x14ac:dyDescent="0.25">
      <c r="A11" s="21">
        <f>RANK(G11,G$6:G$105,0)</f>
        <v>6</v>
      </c>
      <c r="B11" s="22" t="s">
        <v>20</v>
      </c>
      <c r="C11" s="22" t="s">
        <v>21</v>
      </c>
      <c r="D11" s="23">
        <v>0</v>
      </c>
      <c r="E11" s="23">
        <v>0</v>
      </c>
      <c r="F11" s="23">
        <v>100</v>
      </c>
      <c r="G11" s="21">
        <f>IF(SUM(D11:F11)=0,0,SUM(LARGE(D11:F11,1),LARGE(D11:F11,2)))</f>
        <v>100</v>
      </c>
      <c r="H11" s="23" t="s">
        <v>19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26</v>
      </c>
      <c r="C12" s="22" t="s">
        <v>27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24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35</v>
      </c>
      <c r="C13" s="22" t="s">
        <v>36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37</v>
      </c>
      <c r="I13" s="23">
        <v>2011</v>
      </c>
    </row>
    <row r="14" spans="1:12" ht="15" customHeight="1" x14ac:dyDescent="0.25">
      <c r="A14" s="21">
        <f>RANK(G14,G$6:G$105,0)</f>
        <v>7</v>
      </c>
      <c r="B14" s="22" t="s">
        <v>22</v>
      </c>
      <c r="C14" s="22" t="s">
        <v>23</v>
      </c>
      <c r="D14" s="23">
        <v>70</v>
      </c>
      <c r="E14" s="23">
        <v>0</v>
      </c>
      <c r="F14" s="23">
        <v>0</v>
      </c>
      <c r="G14" s="21">
        <f>IF(SUM(D14:F14)=0,0,SUM(LARGE(D14:F14,1),LARGE(D14:F14,2)))</f>
        <v>70</v>
      </c>
      <c r="H14" s="23" t="s">
        <v>24</v>
      </c>
      <c r="I14" s="23">
        <v>2010</v>
      </c>
    </row>
    <row r="15" spans="1:12" ht="15" customHeight="1" x14ac:dyDescent="0.25">
      <c r="A15" s="21">
        <f>RANK(G15,G$6:G$105,0)</f>
        <v>10</v>
      </c>
      <c r="B15" s="22" t="s">
        <v>73</v>
      </c>
      <c r="C15" s="22" t="s">
        <v>74</v>
      </c>
      <c r="D15" s="23">
        <v>0</v>
      </c>
      <c r="E15" s="23">
        <v>0</v>
      </c>
      <c r="F15" s="23">
        <v>50</v>
      </c>
      <c r="G15" s="21">
        <f>IF(SUM(D15:F15)=0,0,SUM(LARGE(D15:F15,1),LARGE(D15:F15,2)))</f>
        <v>50</v>
      </c>
      <c r="H15" s="23" t="s">
        <v>30</v>
      </c>
      <c r="I15" s="23">
        <v>2010</v>
      </c>
    </row>
    <row r="16" spans="1:12" ht="15" customHeight="1" x14ac:dyDescent="0.25">
      <c r="A16" s="21">
        <f>RANK(G16,G$6:G$105,0)</f>
        <v>10</v>
      </c>
      <c r="B16" s="22" t="s">
        <v>28</v>
      </c>
      <c r="C16" s="22" t="s">
        <v>29</v>
      </c>
      <c r="D16" s="23">
        <v>0</v>
      </c>
      <c r="E16" s="23">
        <v>0</v>
      </c>
      <c r="F16" s="23">
        <v>50</v>
      </c>
      <c r="G16" s="21">
        <f>IF(SUM(D16:F16)=0,0,SUM(LARGE(D16:F16,1),LARGE(D16:F16,2)))</f>
        <v>50</v>
      </c>
      <c r="H16" s="23" t="s">
        <v>30</v>
      </c>
      <c r="I16" s="23">
        <v>2010</v>
      </c>
    </row>
    <row r="17" spans="1:9" ht="15" customHeight="1" x14ac:dyDescent="0.25">
      <c r="A17" s="21">
        <f>RANK(G17,G$6:G$105,0)</f>
        <v>10</v>
      </c>
      <c r="B17" s="22" t="s">
        <v>75</v>
      </c>
      <c r="C17" s="22" t="s">
        <v>76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11</v>
      </c>
      <c r="I17" s="23">
        <v>2011</v>
      </c>
    </row>
    <row r="18" spans="1:9" ht="15" customHeight="1" x14ac:dyDescent="0.25">
      <c r="A18" s="21">
        <f>RANK(G18,G$6:G$105,0)</f>
        <v>10</v>
      </c>
      <c r="B18" s="22" t="s">
        <v>33</v>
      </c>
      <c r="C18" s="22" t="s">
        <v>34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30</v>
      </c>
      <c r="I18" s="23">
        <v>2010</v>
      </c>
    </row>
    <row r="19" spans="1:9" ht="15" customHeight="1" x14ac:dyDescent="0.25">
      <c r="A19" s="21">
        <f>RANK(G19,G$6:G$105,0)</f>
        <v>10</v>
      </c>
      <c r="B19" s="22" t="s">
        <v>77</v>
      </c>
      <c r="C19" s="22" t="s">
        <v>78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19</v>
      </c>
      <c r="I19" s="23">
        <v>2012</v>
      </c>
    </row>
    <row r="20" spans="1:9" ht="15" customHeight="1" x14ac:dyDescent="0.25">
      <c r="A20" s="21">
        <f>RANK(G20,G$6:G$105,0)</f>
        <v>10</v>
      </c>
      <c r="B20" s="22" t="s">
        <v>31</v>
      </c>
      <c r="C20" s="22" t="s">
        <v>32</v>
      </c>
      <c r="D20" s="23">
        <v>0</v>
      </c>
      <c r="E20" s="23">
        <v>0</v>
      </c>
      <c r="F20" s="23">
        <v>50</v>
      </c>
      <c r="G20" s="21">
        <f>IF(SUM(D20:F20)=0,0,SUM(LARGE(D20:F20,1),LARGE(D20:F20,2)))</f>
        <v>50</v>
      </c>
      <c r="H20" s="23" t="s">
        <v>30</v>
      </c>
      <c r="I20" s="23">
        <v>2010</v>
      </c>
    </row>
    <row r="21" spans="1:9" ht="15" customHeight="1" x14ac:dyDescent="0.25">
      <c r="A21" s="21">
        <f>RANK(G21,G$6:G$105,0)</f>
        <v>10</v>
      </c>
      <c r="B21" s="22" t="s">
        <v>79</v>
      </c>
      <c r="C21" s="22" t="s">
        <v>80</v>
      </c>
      <c r="D21" s="23">
        <v>0</v>
      </c>
      <c r="E21" s="23">
        <v>0</v>
      </c>
      <c r="F21" s="23">
        <v>50</v>
      </c>
      <c r="G21" s="21">
        <f>IF(SUM(D21:F21)=0,0,SUM(LARGE(D21:F21,1),LARGE(D21:F21,2)))</f>
        <v>50</v>
      </c>
      <c r="H21" s="23" t="s">
        <v>14</v>
      </c>
      <c r="I21" s="23">
        <v>2011</v>
      </c>
    </row>
    <row r="22" spans="1:9" ht="15" customHeight="1" x14ac:dyDescent="0.25">
      <c r="A22" s="21">
        <f>RANK(G22,G$6:G$105,0)</f>
        <v>10</v>
      </c>
      <c r="B22" s="22" t="s">
        <v>81</v>
      </c>
      <c r="C22" s="22" t="s">
        <v>80</v>
      </c>
      <c r="D22" s="23">
        <v>0</v>
      </c>
      <c r="E22" s="23">
        <v>0</v>
      </c>
      <c r="F22" s="23">
        <v>50</v>
      </c>
      <c r="G22" s="21">
        <f>IF(SUM(D22:F22)=0,0,SUM(LARGE(D22:F22,1),LARGE(D22:F22,2)))</f>
        <v>50</v>
      </c>
      <c r="H22" s="23" t="s">
        <v>14</v>
      </c>
      <c r="I22" s="23">
        <v>2010</v>
      </c>
    </row>
  </sheetData>
  <sortState xmlns:xlrd2="http://schemas.microsoft.com/office/spreadsheetml/2017/richdata2" ref="B6:K22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9E9D0-D41F-4DC9-989C-BC4B4B5AAD8B}">
  <sheetPr codeName="Sheet8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98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82</v>
      </c>
      <c r="B3" s="9"/>
      <c r="C3" s="9"/>
      <c r="D3" s="10" t="s">
        <v>0</v>
      </c>
      <c r="E3" s="10" t="s">
        <v>2</v>
      </c>
      <c r="F3" s="10" t="s">
        <v>72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44647</v>
      </c>
      <c r="E5" s="19">
        <v>44815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56</v>
      </c>
      <c r="C6" s="22" t="s">
        <v>57</v>
      </c>
      <c r="D6" s="23">
        <v>100</v>
      </c>
      <c r="E6" s="23">
        <v>0</v>
      </c>
      <c r="F6" s="23">
        <v>100</v>
      </c>
      <c r="G6" s="21">
        <f>IF(SUM(D6:F6)=0,0,SUM(LARGE(D6:F6,1),LARGE(D6:F6,2)))</f>
        <v>200</v>
      </c>
      <c r="H6" s="23" t="s">
        <v>19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54</v>
      </c>
      <c r="C7" s="22" t="s">
        <v>55</v>
      </c>
      <c r="D7" s="23">
        <v>100</v>
      </c>
      <c r="E7" s="23">
        <v>0</v>
      </c>
      <c r="F7" s="23">
        <v>100</v>
      </c>
      <c r="G7" s="21">
        <f>IF(SUM(D7:F7)=0,0,SUM(LARGE(D7:F7,1),LARGE(D7:F7,2)))</f>
        <v>200</v>
      </c>
      <c r="H7" s="23" t="s">
        <v>19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44</v>
      </c>
      <c r="C8" s="22" t="s">
        <v>46</v>
      </c>
      <c r="D8" s="23">
        <v>80</v>
      </c>
      <c r="E8" s="23">
        <v>0</v>
      </c>
      <c r="F8" s="23">
        <v>80</v>
      </c>
      <c r="G8" s="21">
        <f>IF(SUM(D8:F8)=0,0,SUM(LARGE(D8:F8,1),LARGE(D8:F8,2)))</f>
        <v>160</v>
      </c>
      <c r="H8" s="23" t="s">
        <v>30</v>
      </c>
      <c r="I8" s="23">
        <v>2011</v>
      </c>
    </row>
    <row r="9" spans="1:12" ht="15" customHeight="1" x14ac:dyDescent="0.25">
      <c r="A9" s="21">
        <f>RANK(G9,G$6:G$105,0)</f>
        <v>3</v>
      </c>
      <c r="B9" s="22" t="s">
        <v>44</v>
      </c>
      <c r="C9" s="22" t="s">
        <v>45</v>
      </c>
      <c r="D9" s="23">
        <v>80</v>
      </c>
      <c r="E9" s="23">
        <v>0</v>
      </c>
      <c r="F9" s="23">
        <v>80</v>
      </c>
      <c r="G9" s="21">
        <f>IF(SUM(D9:F9)=0,0,SUM(LARGE(D9:F9,1),LARGE(D9:F9,2)))</f>
        <v>160</v>
      </c>
      <c r="H9" s="23" t="s">
        <v>30</v>
      </c>
      <c r="I9" s="23">
        <v>2011</v>
      </c>
    </row>
    <row r="10" spans="1:12" ht="15" customHeight="1" x14ac:dyDescent="0.25">
      <c r="A10" s="21">
        <f>RANK(G10,G$6:G$105,0)</f>
        <v>5</v>
      </c>
      <c r="B10" s="22" t="s">
        <v>58</v>
      </c>
      <c r="C10" s="22" t="s">
        <v>59</v>
      </c>
      <c r="D10" s="23">
        <v>70</v>
      </c>
      <c r="E10" s="23">
        <v>0</v>
      </c>
      <c r="F10" s="23">
        <v>70</v>
      </c>
      <c r="G10" s="21">
        <f>IF(SUM(D10:F10)=0,0,SUM(LARGE(D10:F10,1),LARGE(D10:F10,2)))</f>
        <v>140</v>
      </c>
      <c r="H10" s="23" t="s">
        <v>49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47</v>
      </c>
      <c r="C11" s="22" t="s">
        <v>48</v>
      </c>
      <c r="D11" s="23">
        <v>70</v>
      </c>
      <c r="E11" s="23">
        <v>0</v>
      </c>
      <c r="F11" s="23">
        <v>70</v>
      </c>
      <c r="G11" s="21">
        <f>IF(SUM(D11:F11)=0,0,SUM(LARGE(D11:F11,1),LARGE(D11:F11,2)))</f>
        <v>140</v>
      </c>
      <c r="H11" s="23" t="s">
        <v>49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50</v>
      </c>
      <c r="C12" s="22" t="s">
        <v>51</v>
      </c>
      <c r="D12" s="23">
        <v>0</v>
      </c>
      <c r="E12" s="23">
        <v>0</v>
      </c>
      <c r="F12" s="23">
        <v>70</v>
      </c>
      <c r="G12" s="21">
        <f>IF(SUM(D12:F12)=0,0,SUM(LARGE(D12:F12,1),LARGE(D12:F12,2)))</f>
        <v>70</v>
      </c>
      <c r="H12" s="23" t="s">
        <v>19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60</v>
      </c>
      <c r="C13" s="22" t="s">
        <v>45</v>
      </c>
      <c r="D13" s="23">
        <v>0</v>
      </c>
      <c r="E13" s="23">
        <v>0</v>
      </c>
      <c r="F13" s="23">
        <v>70</v>
      </c>
      <c r="G13" s="21">
        <f>IF(SUM(D13:F13)=0,0,SUM(LARGE(D13:F13,1),LARGE(D13:F13,2)))</f>
        <v>70</v>
      </c>
      <c r="H13" s="23" t="s">
        <v>11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83</v>
      </c>
      <c r="C14" s="22" t="s">
        <v>84</v>
      </c>
      <c r="D14" s="23">
        <v>0</v>
      </c>
      <c r="E14" s="23">
        <v>0</v>
      </c>
      <c r="F14" s="23">
        <v>50</v>
      </c>
      <c r="G14" s="21">
        <f>IF(SUM(D14:F14)=0,0,SUM(LARGE(D14:F14,1),LARGE(D14:F14,2)))</f>
        <v>50</v>
      </c>
      <c r="H14" s="23" t="s">
        <v>30</v>
      </c>
      <c r="I14" s="23">
        <v>2014</v>
      </c>
    </row>
    <row r="15" spans="1:12" ht="15" customHeight="1" x14ac:dyDescent="0.25">
      <c r="A15" s="21">
        <f>RANK(G15,G$6:G$105,0)</f>
        <v>9</v>
      </c>
      <c r="B15" s="22" t="s">
        <v>65</v>
      </c>
      <c r="C15" s="22" t="s">
        <v>66</v>
      </c>
      <c r="D15" s="23">
        <v>0</v>
      </c>
      <c r="E15" s="23">
        <v>0</v>
      </c>
      <c r="F15" s="23">
        <v>50</v>
      </c>
      <c r="G15" s="21">
        <f>IF(SUM(D15:F15)=0,0,SUM(LARGE(D15:F15,1),LARGE(D15:F15,2)))</f>
        <v>50</v>
      </c>
      <c r="H15" s="23" t="s">
        <v>30</v>
      </c>
      <c r="I15" s="23">
        <v>2010</v>
      </c>
    </row>
    <row r="16" spans="1:12" ht="15" customHeight="1" x14ac:dyDescent="0.25">
      <c r="A16" s="21">
        <f>RANK(G16,G$6:G$105,0)</f>
        <v>9</v>
      </c>
      <c r="B16" s="22" t="s">
        <v>67</v>
      </c>
      <c r="C16" s="22" t="s">
        <v>68</v>
      </c>
      <c r="D16" s="23">
        <v>0</v>
      </c>
      <c r="E16" s="23">
        <v>0</v>
      </c>
      <c r="F16" s="23">
        <v>50</v>
      </c>
      <c r="G16" s="21">
        <f>IF(SUM(D16:F16)=0,0,SUM(LARGE(D16:F16,1),LARGE(D16:F16,2)))</f>
        <v>50</v>
      </c>
      <c r="H16" s="23" t="s">
        <v>30</v>
      </c>
      <c r="I16" s="23">
        <v>2011</v>
      </c>
    </row>
    <row r="17" spans="1:9" ht="15" customHeight="1" x14ac:dyDescent="0.25">
      <c r="A17" s="21">
        <f>RANK(G17,G$6:G$105,0)</f>
        <v>9</v>
      </c>
      <c r="B17" s="22" t="s">
        <v>61</v>
      </c>
      <c r="C17" s="22" t="s">
        <v>62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30</v>
      </c>
      <c r="I17" s="23">
        <v>2010</v>
      </c>
    </row>
  </sheetData>
  <sortState xmlns:xlrd2="http://schemas.microsoft.com/office/spreadsheetml/2017/richdata2" ref="B6:K17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7B709-12EA-45A5-9E4E-0330991B7DBF}">
  <sheetPr codeName="Sheet9"/>
  <dimension ref="A1:L21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98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85</v>
      </c>
      <c r="B3" s="9"/>
      <c r="C3" s="9"/>
      <c r="D3" s="10" t="s">
        <v>1</v>
      </c>
      <c r="E3" s="10" t="s">
        <v>3</v>
      </c>
      <c r="F3" s="10" t="s">
        <v>72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8</v>
      </c>
      <c r="E4" s="15" t="s">
        <v>8</v>
      </c>
      <c r="F4" s="15" t="s">
        <v>8</v>
      </c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44689</v>
      </c>
      <c r="E5" s="19">
        <v>44843</v>
      </c>
      <c r="F5" s="19">
        <v>44870</v>
      </c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41</v>
      </c>
      <c r="C6" s="22" t="s">
        <v>42</v>
      </c>
      <c r="D6" s="23">
        <v>100</v>
      </c>
      <c r="E6" s="23">
        <v>70</v>
      </c>
      <c r="F6" s="23">
        <v>100</v>
      </c>
      <c r="G6" s="21">
        <f>IF(SUM(D6:F6)=0,0,SUM(LARGE(D6:F6,1),LARGE(D6:F6,2)))</f>
        <v>200</v>
      </c>
      <c r="H6" s="23" t="s">
        <v>43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9</v>
      </c>
      <c r="C7" s="22" t="s">
        <v>10</v>
      </c>
      <c r="D7" s="23">
        <v>100</v>
      </c>
      <c r="E7" s="23">
        <v>70</v>
      </c>
      <c r="F7" s="23">
        <v>100</v>
      </c>
      <c r="G7" s="21">
        <f>IF(SUM(D7:F7)=0,0,SUM(LARGE(D7:F7,1),LARGE(D7:F7,2)))</f>
        <v>200</v>
      </c>
      <c r="H7" s="23" t="s">
        <v>11</v>
      </c>
      <c r="I7" s="23">
        <v>2010</v>
      </c>
    </row>
    <row r="8" spans="1:12" ht="15" customHeight="1" x14ac:dyDescent="0.25">
      <c r="A8" s="21">
        <f>RANK(G8,G$6:G$105,0)</f>
        <v>3</v>
      </c>
      <c r="B8" s="22" t="s">
        <v>20</v>
      </c>
      <c r="C8" s="22" t="s">
        <v>21</v>
      </c>
      <c r="D8" s="23">
        <v>80</v>
      </c>
      <c r="E8" s="23">
        <v>100</v>
      </c>
      <c r="F8" s="23">
        <v>50</v>
      </c>
      <c r="G8" s="21">
        <f>IF(SUM(D8:F8)=0,0,SUM(LARGE(D8:F8,1),LARGE(D8:F8,2)))</f>
        <v>180</v>
      </c>
      <c r="H8" s="23" t="s">
        <v>19</v>
      </c>
      <c r="I8" s="23">
        <v>2011</v>
      </c>
    </row>
    <row r="9" spans="1:12" ht="15" customHeight="1" x14ac:dyDescent="0.25">
      <c r="A9" s="21">
        <f>RANK(G9,G$6:G$105,0)</f>
        <v>4</v>
      </c>
      <c r="B9" s="22" t="s">
        <v>54</v>
      </c>
      <c r="C9" s="22" t="s">
        <v>55</v>
      </c>
      <c r="D9" s="23">
        <v>80</v>
      </c>
      <c r="E9" s="23">
        <v>80</v>
      </c>
      <c r="F9" s="23">
        <v>80</v>
      </c>
      <c r="G9" s="21">
        <f>IF(SUM(D9:F9)=0,0,SUM(LARGE(D9:F9,1),LARGE(D9:F9,2)))</f>
        <v>160</v>
      </c>
      <c r="H9" s="23" t="s">
        <v>19</v>
      </c>
      <c r="I9" s="23">
        <v>2010</v>
      </c>
    </row>
    <row r="10" spans="1:12" ht="15" customHeight="1" x14ac:dyDescent="0.25">
      <c r="A10" s="21">
        <f>RANK(G10,G$6:G$105,0)</f>
        <v>4</v>
      </c>
      <c r="B10" s="22" t="s">
        <v>17</v>
      </c>
      <c r="C10" s="22" t="s">
        <v>18</v>
      </c>
      <c r="D10" s="23">
        <v>70</v>
      </c>
      <c r="E10" s="23">
        <v>80</v>
      </c>
      <c r="F10" s="23">
        <v>80</v>
      </c>
      <c r="G10" s="21">
        <f>IF(SUM(D10:F10)=0,0,SUM(LARGE(D10:F10,1),LARGE(D10:F10,2)))</f>
        <v>160</v>
      </c>
      <c r="H10" s="23" t="s">
        <v>19</v>
      </c>
      <c r="I10" s="23">
        <v>2010</v>
      </c>
    </row>
    <row r="11" spans="1:12" ht="15" customHeight="1" x14ac:dyDescent="0.25">
      <c r="A11" s="21">
        <f>RANK(G11,G$6:G$105,0)</f>
        <v>6</v>
      </c>
      <c r="B11" s="22" t="s">
        <v>56</v>
      </c>
      <c r="C11" s="22" t="s">
        <v>57</v>
      </c>
      <c r="D11" s="23">
        <v>0</v>
      </c>
      <c r="E11" s="23">
        <v>100</v>
      </c>
      <c r="F11" s="23">
        <v>50</v>
      </c>
      <c r="G11" s="21">
        <f>IF(SUM(D11:F11)=0,0,SUM(LARGE(D11:F11,1),LARGE(D11:F11,2)))</f>
        <v>150</v>
      </c>
      <c r="H11" s="23" t="s">
        <v>19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44</v>
      </c>
      <c r="C12" s="22" t="s">
        <v>45</v>
      </c>
      <c r="D12" s="23">
        <v>60</v>
      </c>
      <c r="E12" s="23">
        <v>60</v>
      </c>
      <c r="F12" s="23">
        <v>70</v>
      </c>
      <c r="G12" s="21">
        <f>IF(SUM(D12:F12)=0,0,SUM(LARGE(D12:F12,1),LARGE(D12:F12,2)))</f>
        <v>130</v>
      </c>
      <c r="H12" s="23" t="s">
        <v>30</v>
      </c>
      <c r="I12" s="23">
        <v>2011</v>
      </c>
    </row>
    <row r="13" spans="1:12" ht="15" customHeight="1" x14ac:dyDescent="0.25">
      <c r="A13" s="21">
        <f>RANK(G13,G$6:G$105,0)</f>
        <v>7</v>
      </c>
      <c r="B13" s="22" t="s">
        <v>12</v>
      </c>
      <c r="C13" s="22" t="s">
        <v>13</v>
      </c>
      <c r="D13" s="23">
        <v>60</v>
      </c>
      <c r="E13" s="23">
        <v>60</v>
      </c>
      <c r="F13" s="23">
        <v>70</v>
      </c>
      <c r="G13" s="21">
        <f>IF(SUM(D13:F13)=0,0,SUM(LARGE(D13:F13,1),LARGE(D13:F13,2)))</f>
        <v>130</v>
      </c>
      <c r="H13" s="23" t="s">
        <v>14</v>
      </c>
      <c r="I13" s="23">
        <v>2012</v>
      </c>
    </row>
    <row r="14" spans="1:12" ht="15" customHeight="1" x14ac:dyDescent="0.25">
      <c r="A14" s="21">
        <f>RANK(G14,G$6:G$105,0)</f>
        <v>9</v>
      </c>
      <c r="B14" s="22" t="s">
        <v>44</v>
      </c>
      <c r="C14" s="22" t="s">
        <v>46</v>
      </c>
      <c r="D14" s="23">
        <v>0</v>
      </c>
      <c r="E14" s="23">
        <v>50</v>
      </c>
      <c r="F14" s="23">
        <v>70</v>
      </c>
      <c r="G14" s="21">
        <f>IF(SUM(D14:F14)=0,0,SUM(LARGE(D14:F14,1),LARGE(D14:F14,2)))</f>
        <v>120</v>
      </c>
      <c r="H14" s="23" t="s">
        <v>30</v>
      </c>
      <c r="I14" s="23">
        <v>2011</v>
      </c>
    </row>
    <row r="15" spans="1:12" ht="15" customHeight="1" x14ac:dyDescent="0.25">
      <c r="A15" s="21">
        <f>RANK(G15,G$6:G$105,0)</f>
        <v>9</v>
      </c>
      <c r="B15" s="22" t="s">
        <v>12</v>
      </c>
      <c r="C15" s="22" t="s">
        <v>25</v>
      </c>
      <c r="D15" s="23">
        <v>0</v>
      </c>
      <c r="E15" s="23">
        <v>50</v>
      </c>
      <c r="F15" s="23">
        <v>70</v>
      </c>
      <c r="G15" s="21">
        <f>IF(SUM(D15:F15)=0,0,SUM(LARGE(D15:F15,1),LARGE(D15:F15,2)))</f>
        <v>120</v>
      </c>
      <c r="H15" s="23" t="s">
        <v>14</v>
      </c>
      <c r="I15" s="23">
        <v>2010</v>
      </c>
    </row>
    <row r="16" spans="1:12" ht="15" customHeight="1" x14ac:dyDescent="0.25">
      <c r="A16" s="21">
        <f>RANK(G16,G$6:G$105,0)</f>
        <v>9</v>
      </c>
      <c r="B16" s="22" t="s">
        <v>50</v>
      </c>
      <c r="C16" s="22" t="s">
        <v>51</v>
      </c>
      <c r="D16" s="23">
        <v>70</v>
      </c>
      <c r="E16" s="23">
        <v>0</v>
      </c>
      <c r="F16" s="23">
        <v>50</v>
      </c>
      <c r="G16" s="21">
        <f>IF(SUM(D16:F16)=0,0,SUM(LARGE(D16:F16,1),LARGE(D16:F16,2)))</f>
        <v>120</v>
      </c>
      <c r="H16" s="23" t="s">
        <v>19</v>
      </c>
      <c r="I16" s="23">
        <v>2011</v>
      </c>
    </row>
    <row r="17" spans="1:9" ht="15" customHeight="1" x14ac:dyDescent="0.25">
      <c r="A17" s="21">
        <f>RANK(G17,G$6:G$105,0)</f>
        <v>12</v>
      </c>
      <c r="B17" s="22" t="s">
        <v>15</v>
      </c>
      <c r="C17" s="22" t="s">
        <v>16</v>
      </c>
      <c r="D17" s="23">
        <v>0</v>
      </c>
      <c r="E17" s="23">
        <v>0</v>
      </c>
      <c r="F17" s="23">
        <v>50</v>
      </c>
      <c r="G17" s="21">
        <f>IF(SUM(D17:F17)=0,0,SUM(LARGE(D17:F17,1),LARGE(D17:F17,2)))</f>
        <v>50</v>
      </c>
      <c r="H17" s="23" t="s">
        <v>11</v>
      </c>
      <c r="I17" s="23">
        <v>2011</v>
      </c>
    </row>
    <row r="18" spans="1:9" ht="15" customHeight="1" x14ac:dyDescent="0.25">
      <c r="A18" s="21">
        <f>RANK(G18,G$6:G$105,0)</f>
        <v>12</v>
      </c>
      <c r="B18" s="22" t="s">
        <v>77</v>
      </c>
      <c r="C18" s="22" t="s">
        <v>78</v>
      </c>
      <c r="D18" s="23">
        <v>0</v>
      </c>
      <c r="E18" s="23">
        <v>0</v>
      </c>
      <c r="F18" s="23">
        <v>50</v>
      </c>
      <c r="G18" s="21">
        <f>IF(SUM(D18:F18)=0,0,SUM(LARGE(D18:F18,1),LARGE(D18:F18,2)))</f>
        <v>50</v>
      </c>
      <c r="H18" s="23" t="s">
        <v>19</v>
      </c>
      <c r="I18" s="23">
        <v>2012</v>
      </c>
    </row>
    <row r="19" spans="1:9" ht="15" customHeight="1" x14ac:dyDescent="0.25">
      <c r="A19" s="21">
        <f>RANK(G19,G$6:G$105,0)</f>
        <v>12</v>
      </c>
      <c r="B19" s="22" t="s">
        <v>60</v>
      </c>
      <c r="C19" s="22" t="s">
        <v>45</v>
      </c>
      <c r="D19" s="23">
        <v>0</v>
      </c>
      <c r="E19" s="23">
        <v>0</v>
      </c>
      <c r="F19" s="23">
        <v>50</v>
      </c>
      <c r="G19" s="21">
        <f>IF(SUM(D19:F19)=0,0,SUM(LARGE(D19:F19,1),LARGE(D19:F19,2)))</f>
        <v>50</v>
      </c>
      <c r="H19" s="23" t="s">
        <v>11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33</v>
      </c>
      <c r="C20" s="22" t="s">
        <v>34</v>
      </c>
      <c r="D20" s="23">
        <v>0</v>
      </c>
      <c r="E20" s="23">
        <v>45</v>
      </c>
      <c r="F20" s="23">
        <v>0</v>
      </c>
      <c r="G20" s="21">
        <f>IF(SUM(D20:F20)=0,0,SUM(LARGE(D20:F20,1),LARGE(D20:F20,2)))</f>
        <v>45</v>
      </c>
      <c r="H20" s="23" t="s">
        <v>30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67</v>
      </c>
      <c r="C21" s="22" t="s">
        <v>68</v>
      </c>
      <c r="D21" s="23">
        <v>0</v>
      </c>
      <c r="E21" s="23">
        <v>45</v>
      </c>
      <c r="F21" s="23">
        <v>0</v>
      </c>
      <c r="G21" s="21">
        <f>IF(SUM(D21:F21)=0,0,SUM(LARGE(D21:F21,1),LARGE(D21:F21,2)))</f>
        <v>45</v>
      </c>
      <c r="H21" s="23" t="s">
        <v>30</v>
      </c>
      <c r="I21" s="23">
        <v>2011</v>
      </c>
    </row>
  </sheetData>
  <sortState xmlns:xlrd2="http://schemas.microsoft.com/office/spreadsheetml/2017/richdata2" ref="B6:K21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773C9-1E5E-4199-87B6-8E7F650DF3F2}">
  <sheetPr codeName="Sheet10"/>
  <dimension ref="A1:AL12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97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86</v>
      </c>
      <c r="D3" s="31" t="s">
        <v>87</v>
      </c>
      <c r="E3" s="31" t="s">
        <v>88</v>
      </c>
      <c r="F3" s="31" t="s">
        <v>89</v>
      </c>
      <c r="G3" s="31" t="s">
        <v>90</v>
      </c>
      <c r="H3" s="32" t="s">
        <v>4</v>
      </c>
      <c r="I3" s="30" t="s">
        <v>91</v>
      </c>
      <c r="J3" s="30"/>
      <c r="K3" s="30"/>
      <c r="L3" s="30"/>
      <c r="M3" s="30"/>
      <c r="N3" s="30"/>
      <c r="O3" s="30" t="s">
        <v>92</v>
      </c>
      <c r="P3" s="30"/>
      <c r="Q3" s="30"/>
      <c r="R3" s="30"/>
      <c r="S3" s="30"/>
      <c r="T3" s="30"/>
      <c r="U3" s="30" t="s">
        <v>93</v>
      </c>
      <c r="V3" s="30"/>
      <c r="W3" s="30"/>
      <c r="X3" s="30"/>
      <c r="Y3" s="30"/>
      <c r="Z3" s="30"/>
      <c r="AA3" s="30" t="s">
        <v>94</v>
      </c>
      <c r="AB3" s="30"/>
      <c r="AC3" s="30"/>
      <c r="AD3" s="30"/>
      <c r="AE3" s="30"/>
      <c r="AF3" s="30"/>
      <c r="AG3" s="30" t="s">
        <v>95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96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96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96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96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96</v>
      </c>
    </row>
    <row r="5" spans="1:38" s="38" customFormat="1" ht="15" customHeight="1" x14ac:dyDescent="0.3">
      <c r="A5" s="21">
        <f>RANK(H5,H$5:H$104,0)</f>
        <v>1</v>
      </c>
      <c r="B5" s="22" t="s">
        <v>19</v>
      </c>
      <c r="C5" s="23">
        <f>I5+O5+U5+AA5+AG5</f>
        <v>548</v>
      </c>
      <c r="D5" s="23">
        <f>J5+P5+V5+AB5+AH5</f>
        <v>580</v>
      </c>
      <c r="E5" s="23">
        <f>K5+Q5+W5+AC5+AI5</f>
        <v>50</v>
      </c>
      <c r="F5" s="23">
        <f>L5+R5+X5+AD5+AJ5</f>
        <v>470</v>
      </c>
      <c r="G5" s="23">
        <f>M5+S5+Y5+AE5+AK5</f>
        <v>0</v>
      </c>
      <c r="H5" s="21">
        <f>N5+T5+Z5+AF5+AL5</f>
        <v>1648</v>
      </c>
      <c r="I5" s="36">
        <v>80</v>
      </c>
      <c r="J5" s="36">
        <v>150</v>
      </c>
      <c r="K5" s="36"/>
      <c r="L5" s="36">
        <v>180</v>
      </c>
      <c r="M5" s="36"/>
      <c r="N5" s="37">
        <f>SUM(I5:M5)</f>
        <v>410</v>
      </c>
      <c r="O5" s="36">
        <v>188</v>
      </c>
      <c r="P5" s="36">
        <v>130</v>
      </c>
      <c r="Q5" s="36">
        <v>50</v>
      </c>
      <c r="R5" s="36">
        <v>220</v>
      </c>
      <c r="S5" s="36"/>
      <c r="T5" s="37">
        <f>SUM(O5:S5)</f>
        <v>588</v>
      </c>
      <c r="U5" s="36">
        <v>80</v>
      </c>
      <c r="V5" s="36"/>
      <c r="W5" s="36"/>
      <c r="X5" s="36"/>
      <c r="Y5" s="36"/>
      <c r="Z5" s="37">
        <f>SUM(U5:Y5)</f>
        <v>80</v>
      </c>
      <c r="AA5" s="36">
        <v>200</v>
      </c>
      <c r="AB5" s="36"/>
      <c r="AC5" s="36"/>
      <c r="AD5" s="36"/>
      <c r="AE5" s="36"/>
      <c r="AF5" s="37">
        <f>SUM(AA5:AE5)</f>
        <v>200</v>
      </c>
      <c r="AG5" s="36"/>
      <c r="AH5" s="36">
        <v>300</v>
      </c>
      <c r="AI5" s="36"/>
      <c r="AJ5" s="36">
        <v>70</v>
      </c>
      <c r="AK5" s="36"/>
      <c r="AL5" s="37">
        <f>SUM(AG5:AK5)</f>
        <v>370</v>
      </c>
    </row>
    <row r="6" spans="1:38" s="38" customFormat="1" ht="15" customHeight="1" x14ac:dyDescent="0.3">
      <c r="A6" s="21">
        <f>RANK(H6,H$5:H$104,0)</f>
        <v>2</v>
      </c>
      <c r="B6" s="22" t="s">
        <v>11</v>
      </c>
      <c r="C6" s="23">
        <f>I6+O6+U6+AA6+AG6</f>
        <v>350</v>
      </c>
      <c r="D6" s="23">
        <f>J6+P6+V6+AB6+AH6</f>
        <v>200</v>
      </c>
      <c r="E6" s="23">
        <f>K6+Q6+W6+AC6+AI6</f>
        <v>170</v>
      </c>
      <c r="F6" s="23">
        <f>L6+R6+X6+AD6+AJ6</f>
        <v>465</v>
      </c>
      <c r="G6" s="23">
        <f>M6+S6+Y6+AE6+AK6</f>
        <v>0</v>
      </c>
      <c r="H6" s="21">
        <f>N6+T6+Z6+AF6+AL6</f>
        <v>1185</v>
      </c>
      <c r="I6" s="36">
        <v>150</v>
      </c>
      <c r="J6" s="36">
        <v>100</v>
      </c>
      <c r="K6" s="36">
        <v>170</v>
      </c>
      <c r="L6" s="36">
        <v>70</v>
      </c>
      <c r="M6" s="36"/>
      <c r="N6" s="37">
        <f>SUM(I6:M6)</f>
        <v>490</v>
      </c>
      <c r="O6" s="36"/>
      <c r="P6" s="36"/>
      <c r="Q6" s="36"/>
      <c r="R6" s="36">
        <v>35</v>
      </c>
      <c r="S6" s="36"/>
      <c r="T6" s="37">
        <f>SUM(O6:S6)</f>
        <v>35</v>
      </c>
      <c r="U6" s="36">
        <v>200</v>
      </c>
      <c r="V6" s="36"/>
      <c r="W6" s="36"/>
      <c r="X6" s="36"/>
      <c r="Y6" s="36"/>
      <c r="Z6" s="37">
        <f>SUM(U6:Y6)</f>
        <v>200</v>
      </c>
      <c r="AA6" s="36"/>
      <c r="AB6" s="36"/>
      <c r="AC6" s="36"/>
      <c r="AD6" s="36"/>
      <c r="AE6" s="36"/>
      <c r="AF6" s="37">
        <f>SUM(AA6:AE6)</f>
        <v>0</v>
      </c>
      <c r="AG6" s="36"/>
      <c r="AH6" s="36">
        <v>100</v>
      </c>
      <c r="AI6" s="36"/>
      <c r="AJ6" s="36">
        <v>360</v>
      </c>
      <c r="AK6" s="36"/>
      <c r="AL6" s="37">
        <f>SUM(AG6:AK6)</f>
        <v>460</v>
      </c>
    </row>
    <row r="7" spans="1:38" s="38" customFormat="1" ht="15" customHeight="1" x14ac:dyDescent="0.3">
      <c r="A7" s="21">
        <f>RANK(H7,H$5:H$104,0)</f>
        <v>3</v>
      </c>
      <c r="B7" s="22" t="s">
        <v>30</v>
      </c>
      <c r="C7" s="23">
        <f>I7+O7+U7+AA7+AG7</f>
        <v>255</v>
      </c>
      <c r="D7" s="23">
        <f>J7+P7+V7+AB7+AH7</f>
        <v>130</v>
      </c>
      <c r="E7" s="23">
        <f>K7+Q7+W7+AC7+AI7</f>
        <v>150</v>
      </c>
      <c r="F7" s="23">
        <f>L7+R7+X7+AD7+AJ7</f>
        <v>381</v>
      </c>
      <c r="G7" s="23">
        <f>M7+S7+Y7+AE7+AK7</f>
        <v>0</v>
      </c>
      <c r="H7" s="21">
        <f>N7+T7+Z7+AF7+AL7</f>
        <v>916</v>
      </c>
      <c r="I7" s="36"/>
      <c r="J7" s="36"/>
      <c r="K7" s="36"/>
      <c r="L7" s="36">
        <v>105</v>
      </c>
      <c r="M7" s="36"/>
      <c r="N7" s="37">
        <f>SUM(I7:M7)</f>
        <v>105</v>
      </c>
      <c r="O7" s="36">
        <v>95</v>
      </c>
      <c r="P7" s="36">
        <v>70</v>
      </c>
      <c r="Q7" s="36">
        <v>150</v>
      </c>
      <c r="R7" s="36">
        <v>166</v>
      </c>
      <c r="S7" s="36"/>
      <c r="T7" s="37">
        <f>SUM(O7:S7)</f>
        <v>481</v>
      </c>
      <c r="U7" s="36"/>
      <c r="V7" s="36"/>
      <c r="W7" s="36"/>
      <c r="X7" s="36"/>
      <c r="Y7" s="36"/>
      <c r="Z7" s="37">
        <f>SUM(U7:Y7)</f>
        <v>0</v>
      </c>
      <c r="AA7" s="36">
        <v>160</v>
      </c>
      <c r="AB7" s="36"/>
      <c r="AC7" s="36"/>
      <c r="AD7" s="36"/>
      <c r="AE7" s="36"/>
      <c r="AF7" s="37">
        <f>SUM(AA7:AE7)</f>
        <v>160</v>
      </c>
      <c r="AG7" s="36"/>
      <c r="AH7" s="36">
        <v>60</v>
      </c>
      <c r="AI7" s="36"/>
      <c r="AJ7" s="36">
        <v>110</v>
      </c>
      <c r="AK7" s="36"/>
      <c r="AL7" s="37">
        <f>SUM(AG7:AK7)</f>
        <v>170</v>
      </c>
    </row>
    <row r="8" spans="1:38" s="38" customFormat="1" ht="15" customHeight="1" x14ac:dyDescent="0.3">
      <c r="A8" s="21">
        <f>RANK(H8,H$5:H$104,0)</f>
        <v>4</v>
      </c>
      <c r="B8" s="22" t="s">
        <v>49</v>
      </c>
      <c r="C8" s="23">
        <f>I8+O8+U8+AA8+AG8</f>
        <v>235</v>
      </c>
      <c r="D8" s="23">
        <f>J8+P8+V8+AB8+AH8</f>
        <v>146</v>
      </c>
      <c r="E8" s="23">
        <f>K8+Q8+W8+AC8+AI8</f>
        <v>105</v>
      </c>
      <c r="F8" s="23">
        <f>L8+R8+X8+AD8+AJ8</f>
        <v>279</v>
      </c>
      <c r="G8" s="23">
        <f>M8+S8+Y8+AE8+AK8</f>
        <v>0</v>
      </c>
      <c r="H8" s="21">
        <f>N8+T8+Z8+AF8+AL8</f>
        <v>765</v>
      </c>
      <c r="I8" s="36"/>
      <c r="J8" s="36"/>
      <c r="K8" s="36"/>
      <c r="L8" s="36"/>
      <c r="M8" s="36"/>
      <c r="N8" s="37">
        <f>SUM(I8:M8)</f>
        <v>0</v>
      </c>
      <c r="O8" s="36">
        <v>95</v>
      </c>
      <c r="P8" s="36">
        <v>146</v>
      </c>
      <c r="Q8" s="36">
        <v>105</v>
      </c>
      <c r="R8" s="36">
        <v>79</v>
      </c>
      <c r="S8" s="36"/>
      <c r="T8" s="37">
        <f>SUM(O8:S8)</f>
        <v>425</v>
      </c>
      <c r="U8" s="36"/>
      <c r="V8" s="36"/>
      <c r="W8" s="36"/>
      <c r="X8" s="36"/>
      <c r="Y8" s="36"/>
      <c r="Z8" s="37">
        <f>SUM(U8:Y8)</f>
        <v>0</v>
      </c>
      <c r="AA8" s="36">
        <v>140</v>
      </c>
      <c r="AB8" s="36"/>
      <c r="AC8" s="36"/>
      <c r="AD8" s="36"/>
      <c r="AE8" s="36"/>
      <c r="AF8" s="37">
        <f>SUM(AA8:AE8)</f>
        <v>140</v>
      </c>
      <c r="AG8" s="36"/>
      <c r="AH8" s="36"/>
      <c r="AI8" s="36"/>
      <c r="AJ8" s="36">
        <v>200</v>
      </c>
      <c r="AK8" s="36"/>
      <c r="AL8" s="37">
        <f>SUM(AG8:AK8)</f>
        <v>200</v>
      </c>
    </row>
    <row r="9" spans="1:38" s="38" customFormat="1" ht="15" customHeight="1" x14ac:dyDescent="0.3">
      <c r="A9" s="21">
        <f>RANK(H9,H$5:H$104,0)</f>
        <v>5</v>
      </c>
      <c r="B9" s="22" t="s">
        <v>14</v>
      </c>
      <c r="C9" s="23">
        <f>I9+O9+U9+AA9+AG9</f>
        <v>191</v>
      </c>
      <c r="D9" s="23">
        <f>J9+P9+V9+AB9+AH9</f>
        <v>110</v>
      </c>
      <c r="E9" s="23">
        <f>K9+Q9+W9+AC9+AI9</f>
        <v>80</v>
      </c>
      <c r="F9" s="23">
        <f>L9+R9+X9+AD9+AJ9</f>
        <v>105</v>
      </c>
      <c r="G9" s="23">
        <f>M9+S9+Y9+AE9+AK9</f>
        <v>0</v>
      </c>
      <c r="H9" s="21">
        <f>N9+T9+Z9+AF9+AL9</f>
        <v>486</v>
      </c>
      <c r="I9" s="36">
        <v>70</v>
      </c>
      <c r="J9" s="36">
        <v>50</v>
      </c>
      <c r="K9" s="36">
        <v>80</v>
      </c>
      <c r="L9" s="36">
        <v>105</v>
      </c>
      <c r="M9" s="36"/>
      <c r="N9" s="37">
        <f>SUM(I9:M9)</f>
        <v>305</v>
      </c>
      <c r="O9" s="36">
        <v>41</v>
      </c>
      <c r="P9" s="36"/>
      <c r="Q9" s="36"/>
      <c r="R9" s="36"/>
      <c r="S9" s="36"/>
      <c r="T9" s="37">
        <f>SUM(O9:S9)</f>
        <v>41</v>
      </c>
      <c r="U9" s="36">
        <v>80</v>
      </c>
      <c r="V9" s="36"/>
      <c r="W9" s="36"/>
      <c r="X9" s="36"/>
      <c r="Y9" s="36"/>
      <c r="Z9" s="37">
        <f>SUM(U9:Y9)</f>
        <v>80</v>
      </c>
      <c r="AA9" s="36"/>
      <c r="AB9" s="36"/>
      <c r="AC9" s="36"/>
      <c r="AD9" s="36"/>
      <c r="AE9" s="36"/>
      <c r="AF9" s="37">
        <f>SUM(AA9:AE9)</f>
        <v>0</v>
      </c>
      <c r="AG9" s="36"/>
      <c r="AH9" s="36">
        <v>60</v>
      </c>
      <c r="AI9" s="36"/>
      <c r="AJ9" s="36"/>
      <c r="AK9" s="36"/>
      <c r="AL9" s="37">
        <f>SUM(AG9:AK9)</f>
        <v>60</v>
      </c>
    </row>
    <row r="10" spans="1:38" s="38" customFormat="1" ht="15" customHeight="1" x14ac:dyDescent="0.3">
      <c r="A10" s="21">
        <f>RANK(H10,H$5:H$104,0)</f>
        <v>6</v>
      </c>
      <c r="B10" s="22" t="s">
        <v>43</v>
      </c>
      <c r="C10" s="23">
        <f>I10+O10+U10+AA10+AG10</f>
        <v>100</v>
      </c>
      <c r="D10" s="23">
        <f>J10+P10+V10+AB10+AH10</f>
        <v>200</v>
      </c>
      <c r="E10" s="23">
        <f>K10+Q10+W10+AC10+AI10</f>
        <v>100</v>
      </c>
      <c r="F10" s="23">
        <f>L10+R10+X10+AD10+AJ10</f>
        <v>80</v>
      </c>
      <c r="G10" s="23">
        <f>M10+S10+Y10+AE10+AK10</f>
        <v>0</v>
      </c>
      <c r="H10" s="21">
        <f>N10+T10+Z10+AF10+AL10</f>
        <v>480</v>
      </c>
      <c r="I10" s="36"/>
      <c r="J10" s="36"/>
      <c r="K10" s="36"/>
      <c r="L10" s="36"/>
      <c r="M10" s="36"/>
      <c r="N10" s="37">
        <f>SUM(I10:M10)</f>
        <v>0</v>
      </c>
      <c r="O10" s="36">
        <v>100</v>
      </c>
      <c r="P10" s="36">
        <v>100</v>
      </c>
      <c r="Q10" s="36">
        <v>100</v>
      </c>
      <c r="R10" s="36">
        <v>80</v>
      </c>
      <c r="S10" s="36"/>
      <c r="T10" s="37">
        <f>SUM(O10:S10)</f>
        <v>380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/>
      <c r="AD10" s="36"/>
      <c r="AE10" s="36"/>
      <c r="AF10" s="37">
        <f>SUM(AA10:AE10)</f>
        <v>0</v>
      </c>
      <c r="AG10" s="36"/>
      <c r="AH10" s="36">
        <v>100</v>
      </c>
      <c r="AI10" s="36"/>
      <c r="AJ10" s="36"/>
      <c r="AK10" s="36"/>
      <c r="AL10" s="37">
        <f>SUM(AG10:AK10)</f>
        <v>100</v>
      </c>
    </row>
    <row r="11" spans="1:38" s="38" customFormat="1" ht="15" customHeight="1" x14ac:dyDescent="0.3">
      <c r="A11" s="21">
        <f>RANK(H11,H$5:H$104,0)</f>
        <v>7</v>
      </c>
      <c r="B11" s="22" t="s">
        <v>24</v>
      </c>
      <c r="C11" s="23">
        <f>I11+O11+U11+AA11+AG11</f>
        <v>245</v>
      </c>
      <c r="D11" s="23">
        <f>J11+P11+V11+AB11+AH11</f>
        <v>0</v>
      </c>
      <c r="E11" s="23">
        <f>K11+Q11+W11+AC11+AI11</f>
        <v>0</v>
      </c>
      <c r="F11" s="23">
        <f>L11+R11+X11+AD11+AJ11</f>
        <v>161</v>
      </c>
      <c r="G11" s="23">
        <f>M11+S11+Y11+AE11+AK11</f>
        <v>0</v>
      </c>
      <c r="H11" s="21">
        <f>N11+T11+Z11+AF11+AL11</f>
        <v>406</v>
      </c>
      <c r="I11" s="36">
        <v>105</v>
      </c>
      <c r="J11" s="36"/>
      <c r="K11" s="36"/>
      <c r="L11" s="36">
        <v>91</v>
      </c>
      <c r="M11" s="36"/>
      <c r="N11" s="37">
        <f>SUM(I11:M11)</f>
        <v>196</v>
      </c>
      <c r="O11" s="36"/>
      <c r="P11" s="36"/>
      <c r="Q11" s="36"/>
      <c r="R11" s="36"/>
      <c r="S11" s="36"/>
      <c r="T11" s="37">
        <f>SUM(O11:S11)</f>
        <v>0</v>
      </c>
      <c r="U11" s="36">
        <v>140</v>
      </c>
      <c r="V11" s="36"/>
      <c r="W11" s="36"/>
      <c r="X11" s="36"/>
      <c r="Y11" s="36"/>
      <c r="Z11" s="37">
        <f>SUM(U11:Y11)</f>
        <v>140</v>
      </c>
      <c r="AA11" s="36"/>
      <c r="AB11" s="36"/>
      <c r="AC11" s="36"/>
      <c r="AD11" s="36"/>
      <c r="AE11" s="36"/>
      <c r="AF11" s="37">
        <f>SUM(AA11:AE11)</f>
        <v>0</v>
      </c>
      <c r="AG11" s="36"/>
      <c r="AH11" s="36"/>
      <c r="AI11" s="36"/>
      <c r="AJ11" s="36">
        <v>70</v>
      </c>
      <c r="AK11" s="36"/>
      <c r="AL11" s="37">
        <f>SUM(AG11:AK11)</f>
        <v>70</v>
      </c>
    </row>
    <row r="12" spans="1:38" s="38" customFormat="1" ht="15" customHeight="1" x14ac:dyDescent="0.3">
      <c r="A12" s="21">
        <f>RANK(H12,H$5:H$104,0)</f>
        <v>8</v>
      </c>
      <c r="B12" s="22" t="s">
        <v>37</v>
      </c>
      <c r="C12" s="23">
        <f>I12+O12+U12+AA12+AG12</f>
        <v>0</v>
      </c>
      <c r="D12" s="23">
        <f>J12+P12+V12+AB12+AH12</f>
        <v>60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60</v>
      </c>
      <c r="I12" s="36"/>
      <c r="J12" s="36">
        <v>60</v>
      </c>
      <c r="K12" s="36"/>
      <c r="L12" s="36"/>
      <c r="M12" s="36"/>
      <c r="N12" s="37">
        <f>SUM(I12:M12)</f>
        <v>60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</sheetData>
  <sortState xmlns:xlrd2="http://schemas.microsoft.com/office/spreadsheetml/2017/richdata2" ref="A5:AL12">
    <sortCondition ref="A5:A12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U13 (M)</vt:lpstr>
      <vt:lpstr>U13 (Ž)</vt:lpstr>
      <vt:lpstr>U13 (MM)</vt:lpstr>
      <vt:lpstr>U13 (ŽŽ)</vt:lpstr>
      <vt:lpstr>U13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2022-12-18T08:47:01Z</dcterms:created>
  <dcterms:modified xsi:type="dcterms:W3CDTF">2022-12-18T08:49:11Z</dcterms:modified>
</cp:coreProperties>
</file>