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1\U13\"/>
    </mc:Choice>
  </mc:AlternateContent>
  <xr:revisionPtr revIDLastSave="0" documentId="13_ncr:1_{3A59242A-7C22-4C3C-AA37-7361FE2FC781}" xr6:coauthVersionLast="47" xr6:coauthVersionMax="47" xr10:uidLastSave="{00000000-0000-0000-0000-000000000000}"/>
  <bookViews>
    <workbookView xWindow="-108" yWindow="-108" windowWidth="23256" windowHeight="12576" xr2:uid="{41EE13D5-B0F0-4724-9F6B-21B65736B1E3}"/>
  </bookViews>
  <sheets>
    <sheet name="U13 (M)" sheetId="1" r:id="rId1"/>
    <sheet name="U13 (Ž)" sheetId="2" r:id="rId2"/>
    <sheet name="U13 (MM)" sheetId="3" r:id="rId3"/>
    <sheet name="U13 (ŽŽ)" sheetId="4" r:id="rId4"/>
    <sheet name="U13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2" i="6" l="1"/>
  <c r="AF10" i="6"/>
  <c r="Z10" i="6"/>
  <c r="T10" i="6"/>
  <c r="N10" i="6"/>
  <c r="G10" i="6"/>
  <c r="F10" i="6"/>
  <c r="E10" i="6"/>
  <c r="D10" i="6"/>
  <c r="C10" i="6"/>
  <c r="AF7" i="6"/>
  <c r="Z7" i="6"/>
  <c r="T7" i="6"/>
  <c r="N7" i="6"/>
  <c r="G7" i="6"/>
  <c r="F7" i="6"/>
  <c r="E7" i="6"/>
  <c r="D7" i="6"/>
  <c r="C7" i="6"/>
  <c r="AL10" i="6"/>
  <c r="AF11" i="6"/>
  <c r="Z11" i="6"/>
  <c r="T11" i="6"/>
  <c r="N11" i="6"/>
  <c r="G11" i="6"/>
  <c r="F11" i="6"/>
  <c r="E11" i="6"/>
  <c r="D11" i="6"/>
  <c r="C11" i="6"/>
  <c r="AL11" i="6"/>
  <c r="AF12" i="6"/>
  <c r="Z12" i="6"/>
  <c r="T12" i="6"/>
  <c r="N12" i="6"/>
  <c r="G12" i="6"/>
  <c r="F12" i="6"/>
  <c r="E12" i="6"/>
  <c r="D12" i="6"/>
  <c r="C12" i="6"/>
  <c r="AL8" i="6"/>
  <c r="AL9" i="6"/>
  <c r="AF9" i="6"/>
  <c r="Z9" i="6"/>
  <c r="T9" i="6"/>
  <c r="N9" i="6"/>
  <c r="G9" i="6"/>
  <c r="F9" i="6"/>
  <c r="E9" i="6"/>
  <c r="D9" i="6"/>
  <c r="C9" i="6"/>
  <c r="AL6" i="6"/>
  <c r="AF6" i="6"/>
  <c r="Z6" i="6"/>
  <c r="T6" i="6"/>
  <c r="N6" i="6"/>
  <c r="G6" i="6"/>
  <c r="F6" i="6"/>
  <c r="E6" i="6"/>
  <c r="D6" i="6"/>
  <c r="C6" i="6"/>
  <c r="AL7" i="6"/>
  <c r="AF5" i="6"/>
  <c r="Z5" i="6"/>
  <c r="T5" i="6"/>
  <c r="H5" i="6" s="1"/>
  <c r="N5" i="6"/>
  <c r="G5" i="6"/>
  <c r="F5" i="6"/>
  <c r="E5" i="6"/>
  <c r="D5" i="6"/>
  <c r="C5" i="6"/>
  <c r="AL5" i="6"/>
  <c r="AF8" i="6"/>
  <c r="Z8" i="6"/>
  <c r="T8" i="6"/>
  <c r="N8" i="6"/>
  <c r="G8" i="6"/>
  <c r="F8" i="6"/>
  <c r="E8" i="6"/>
  <c r="D8" i="6"/>
  <c r="C8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16" i="5"/>
  <c r="G15" i="5"/>
  <c r="G18" i="5"/>
  <c r="G17" i="5"/>
  <c r="G14" i="5"/>
  <c r="G13" i="5"/>
  <c r="G7" i="5"/>
  <c r="G8" i="5"/>
  <c r="G10" i="5"/>
  <c r="G9" i="5"/>
  <c r="G12" i="5"/>
  <c r="G11" i="5"/>
  <c r="G6" i="5"/>
  <c r="G15" i="4"/>
  <c r="G14" i="4"/>
  <c r="G13" i="4"/>
  <c r="G17" i="4"/>
  <c r="G16" i="4"/>
  <c r="G18" i="4"/>
  <c r="G12" i="4"/>
  <c r="G11" i="4"/>
  <c r="G10" i="4"/>
  <c r="G9" i="4"/>
  <c r="G8" i="4"/>
  <c r="G7" i="4"/>
  <c r="G6" i="4"/>
  <c r="G15" i="3"/>
  <c r="G14" i="3"/>
  <c r="G13" i="3"/>
  <c r="G12" i="3"/>
  <c r="G11" i="3"/>
  <c r="G10" i="3"/>
  <c r="G9" i="3"/>
  <c r="G8" i="3"/>
  <c r="G7" i="3"/>
  <c r="G6" i="3"/>
  <c r="H19" i="2"/>
  <c r="H18" i="2"/>
  <c r="H16" i="2"/>
  <c r="H17" i="2"/>
  <c r="H15" i="2"/>
  <c r="H12" i="2"/>
  <c r="H13" i="2"/>
  <c r="H14" i="2"/>
  <c r="H11" i="2"/>
  <c r="H9" i="2"/>
  <c r="H7" i="2"/>
  <c r="H10" i="2"/>
  <c r="H8" i="2"/>
  <c r="H6" i="2"/>
  <c r="H18" i="1"/>
  <c r="H17" i="1"/>
  <c r="H19" i="1"/>
  <c r="H16" i="1"/>
  <c r="H15" i="1"/>
  <c r="H14" i="1"/>
  <c r="H13" i="1"/>
  <c r="H12" i="1"/>
  <c r="H11" i="1"/>
  <c r="H10" i="1"/>
  <c r="H8" i="1"/>
  <c r="H9" i="1"/>
  <c r="H7" i="1"/>
  <c r="H6" i="1"/>
  <c r="H12" i="6" l="1"/>
  <c r="H10" i="6"/>
  <c r="H7" i="6"/>
  <c r="H11" i="6"/>
  <c r="H9" i="6"/>
  <c r="H6" i="6"/>
  <c r="H8" i="6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15" i="3"/>
  <c r="A14" i="3"/>
  <c r="A13" i="3"/>
  <c r="A12" i="3"/>
  <c r="A11" i="3"/>
  <c r="A10" i="3"/>
  <c r="A9" i="3"/>
  <c r="A8" i="3"/>
  <c r="A7" i="3"/>
  <c r="A6" i="3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0" i="6" l="1"/>
  <c r="A7" i="6"/>
  <c r="A11" i="6"/>
  <c r="A9" i="6"/>
  <c r="A12" i="6"/>
  <c r="A8" i="6"/>
  <c r="A5" i="6"/>
  <c r="A6" i="6"/>
</calcChain>
</file>

<file path=xl/sharedStrings.xml><?xml version="1.0" encoding="utf-8"?>
<sst xmlns="http://schemas.openxmlformats.org/spreadsheetml/2006/main" count="278" uniqueCount="91">
  <si>
    <t>I. krug</t>
  </si>
  <si>
    <t>II. krug</t>
  </si>
  <si>
    <t>III. krug</t>
  </si>
  <si>
    <t>UKUPNO</t>
  </si>
  <si>
    <t>KLUB</t>
  </si>
  <si>
    <t>GOD.ROĐ.</t>
  </si>
  <si>
    <t>MLAĐI KADETI</t>
  </si>
  <si>
    <t>PH</t>
  </si>
  <si>
    <t>ČAKOVEC</t>
  </si>
  <si>
    <t>ZAGREB</t>
  </si>
  <si>
    <t>MATOVINA</t>
  </si>
  <si>
    <t>Lovro</t>
  </si>
  <si>
    <t>BK KOPRIVNICA</t>
  </si>
  <si>
    <t>RADOVANOVIĆ</t>
  </si>
  <si>
    <t>Tin</t>
  </si>
  <si>
    <t>BK MEDVEDGRAD-1998 Zagreb</t>
  </si>
  <si>
    <t>HABUŠ</t>
  </si>
  <si>
    <t>Viktor</t>
  </si>
  <si>
    <t>ŠURINA</t>
  </si>
  <si>
    <t>Marko</t>
  </si>
  <si>
    <t>RADOVIĆ</t>
  </si>
  <si>
    <t>Danijel</t>
  </si>
  <si>
    <t>UBK BJELOVAR</t>
  </si>
  <si>
    <t>KNEZOVIĆ</t>
  </si>
  <si>
    <t>Mislav</t>
  </si>
  <si>
    <t>BK ZAGREB MAKSIMIR</t>
  </si>
  <si>
    <t>Vedran</t>
  </si>
  <si>
    <t>PLEŠE</t>
  </si>
  <si>
    <t>Sven</t>
  </si>
  <si>
    <t>Matko</t>
  </si>
  <si>
    <t>PEHAR</t>
  </si>
  <si>
    <t>Sandro</t>
  </si>
  <si>
    <t>BK NOVSKA</t>
  </si>
  <si>
    <t>ŠOŠTARIĆ</t>
  </si>
  <si>
    <t>Hrvoje</t>
  </si>
  <si>
    <t>MIŠLJAN</t>
  </si>
  <si>
    <t>LOVRIĆ</t>
  </si>
  <si>
    <t>Vito</t>
  </si>
  <si>
    <t>BK FLEX Zagreb</t>
  </si>
  <si>
    <t>BLAŽEVIĆ</t>
  </si>
  <si>
    <t>Bono</t>
  </si>
  <si>
    <t>MLAĐE KADETKINJE</t>
  </si>
  <si>
    <t>VINDIŠ</t>
  </si>
  <si>
    <t>Rania</t>
  </si>
  <si>
    <t>BK VG Velika Gorica</t>
  </si>
  <si>
    <t>PRANIĆ</t>
  </si>
  <si>
    <t>Maja</t>
  </si>
  <si>
    <t>REBESCO</t>
  </si>
  <si>
    <t>Tea</t>
  </si>
  <si>
    <t>BURAZOR</t>
  </si>
  <si>
    <t>Lea</t>
  </si>
  <si>
    <t>BK DUBROVNIK</t>
  </si>
  <si>
    <t>KONJUH</t>
  </si>
  <si>
    <t>Erika</t>
  </si>
  <si>
    <t>PODVALEJ</t>
  </si>
  <si>
    <t>Ema</t>
  </si>
  <si>
    <t>ŠPEHAR</t>
  </si>
  <si>
    <t>Laura</t>
  </si>
  <si>
    <t>BEL</t>
  </si>
  <si>
    <t>Lara</t>
  </si>
  <si>
    <t>BK MEĐIMURJE Čakovec</t>
  </si>
  <si>
    <t>KOMLJENOVIĆ</t>
  </si>
  <si>
    <t>Marija</t>
  </si>
  <si>
    <t>AUŠPERGER</t>
  </si>
  <si>
    <t>Anja</t>
  </si>
  <si>
    <t>Iva</t>
  </si>
  <si>
    <t>DVORNIK</t>
  </si>
  <si>
    <t>Marta</t>
  </si>
  <si>
    <t>BK SPLIT</t>
  </si>
  <si>
    <t>Anabela</t>
  </si>
  <si>
    <t>KUKLA</t>
  </si>
  <si>
    <t>Danna</t>
  </si>
  <si>
    <t>MLAĐI KADETI - parovi</t>
  </si>
  <si>
    <t>MLAĐE KADETKINJE - parovi</t>
  </si>
  <si>
    <t>MLAĐI KADETI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</si>
  <si>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</si>
  <si>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</si>
  <si>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</si>
  <si>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</si>
  <si>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</si>
  <si>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</si>
  <si>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</si>
  <si>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</si>
  <si>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</si>
  <si>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</si>
  <si>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</si>
  <si>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2021 - ekipni poredak</t>
  </si>
  <si>
    <t>IV.krug</t>
  </si>
  <si>
    <t>nije odigrano</t>
  </si>
  <si>
    <t>u 2021. god.</t>
  </si>
  <si>
    <t>HRVATSKI KUP 2021 -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</si>
</sst>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 xr:uid="{6FC043CD-C9C1-4C4D-8AEE-C25D990186F7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23743-71A7-4FBA-8C04-EAE0E3542E4E}">
  <sheetPr codeName="Sheet5"/>
  <dimension ref="A1:M19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19" t="s">
        <v>90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3">
      <c r="A3" s="22" t="s">
        <v>6</v>
      </c>
      <c r="B3" s="22"/>
      <c r="C3" s="22"/>
      <c r="D3" s="6" t="s">
        <v>7</v>
      </c>
      <c r="E3" s="6" t="s">
        <v>0</v>
      </c>
      <c r="F3" s="6" t="s">
        <v>1</v>
      </c>
      <c r="G3" s="6" t="s">
        <v>2</v>
      </c>
      <c r="H3" s="23"/>
      <c r="I3" s="24"/>
      <c r="J3" s="25"/>
    </row>
    <row r="4" spans="1:13" s="7" customFormat="1" ht="15" customHeight="1" x14ac:dyDescent="0.3">
      <c r="A4" s="22"/>
      <c r="B4" s="22"/>
      <c r="C4" s="22"/>
      <c r="D4" s="8" t="s">
        <v>8</v>
      </c>
      <c r="E4" s="8" t="s">
        <v>8</v>
      </c>
      <c r="F4" s="8" t="s">
        <v>9</v>
      </c>
      <c r="G4" s="8" t="s">
        <v>8</v>
      </c>
      <c r="H4" s="26"/>
      <c r="I4" s="27"/>
      <c r="J4" s="28"/>
    </row>
    <row r="5" spans="1:13" s="7" customFormat="1" ht="15" customHeight="1" x14ac:dyDescent="0.3">
      <c r="A5" s="22"/>
      <c r="B5" s="22"/>
      <c r="C5" s="22"/>
      <c r="D5" s="9">
        <v>44457</v>
      </c>
      <c r="E5" s="9">
        <v>44485</v>
      </c>
      <c r="F5" s="9">
        <v>44514</v>
      </c>
      <c r="G5" s="9">
        <v>44542</v>
      </c>
      <c r="H5" s="10" t="s">
        <v>3</v>
      </c>
      <c r="I5" s="10" t="s">
        <v>4</v>
      </c>
      <c r="J5" s="10" t="s">
        <v>5</v>
      </c>
    </row>
    <row r="6" spans="1:13" ht="15" customHeight="1" x14ac:dyDescent="0.25">
      <c r="A6" s="11">
        <f t="shared" ref="A6:A19" si="0">RANK(H6,H$6:H$105,0)</f>
        <v>1</v>
      </c>
      <c r="B6" s="12" t="s">
        <v>10</v>
      </c>
      <c r="C6" s="12" t="s">
        <v>11</v>
      </c>
      <c r="D6" s="13">
        <v>100</v>
      </c>
      <c r="E6" s="13">
        <v>100</v>
      </c>
      <c r="F6" s="13">
        <v>100</v>
      </c>
      <c r="G6" s="13">
        <v>100</v>
      </c>
      <c r="H6" s="11">
        <f t="shared" ref="H6:H19" si="1">IF(SUM(D6:G6)=0,0,SUM(LARGE(D6:G6,1),LARGE(D6:G6,2),LARGE(D6:G6,3)))</f>
        <v>300</v>
      </c>
      <c r="I6" s="13" t="s">
        <v>12</v>
      </c>
      <c r="J6" s="13">
        <v>2010</v>
      </c>
    </row>
    <row r="7" spans="1:13" ht="15" customHeight="1" x14ac:dyDescent="0.25">
      <c r="A7" s="11">
        <f t="shared" si="0"/>
        <v>2</v>
      </c>
      <c r="B7" s="12" t="s">
        <v>13</v>
      </c>
      <c r="C7" s="12" t="s">
        <v>14</v>
      </c>
      <c r="D7" s="13">
        <v>80</v>
      </c>
      <c r="E7" s="13">
        <v>70</v>
      </c>
      <c r="F7" s="13">
        <v>80</v>
      </c>
      <c r="G7" s="13">
        <v>80</v>
      </c>
      <c r="H7" s="11">
        <f t="shared" si="1"/>
        <v>240</v>
      </c>
      <c r="I7" s="13" t="s">
        <v>15</v>
      </c>
      <c r="J7" s="13">
        <v>2011</v>
      </c>
    </row>
    <row r="8" spans="1:13" ht="15" customHeight="1" x14ac:dyDescent="0.25">
      <c r="A8" s="11">
        <f t="shared" si="0"/>
        <v>3</v>
      </c>
      <c r="B8" s="12" t="s">
        <v>18</v>
      </c>
      <c r="C8" s="12" t="s">
        <v>19</v>
      </c>
      <c r="D8" s="13">
        <v>70</v>
      </c>
      <c r="E8" s="13">
        <v>80</v>
      </c>
      <c r="F8" s="13">
        <v>0</v>
      </c>
      <c r="G8" s="13">
        <v>60</v>
      </c>
      <c r="H8" s="11">
        <f t="shared" si="1"/>
        <v>210</v>
      </c>
      <c r="I8" s="13" t="s">
        <v>15</v>
      </c>
      <c r="J8" s="13">
        <v>2010</v>
      </c>
    </row>
    <row r="9" spans="1:13" ht="15" customHeight="1" x14ac:dyDescent="0.25">
      <c r="A9" s="11">
        <f t="shared" si="0"/>
        <v>4</v>
      </c>
      <c r="B9" s="12" t="s">
        <v>16</v>
      </c>
      <c r="C9" s="12" t="s">
        <v>17</v>
      </c>
      <c r="D9" s="13">
        <v>70</v>
      </c>
      <c r="E9" s="13">
        <v>60</v>
      </c>
      <c r="F9" s="13">
        <v>60</v>
      </c>
      <c r="G9" s="13">
        <v>70</v>
      </c>
      <c r="H9" s="11">
        <f t="shared" si="1"/>
        <v>200</v>
      </c>
      <c r="I9" s="13" t="s">
        <v>15</v>
      </c>
      <c r="J9" s="13">
        <v>2009</v>
      </c>
    </row>
    <row r="10" spans="1:13" ht="15" customHeight="1" x14ac:dyDescent="0.25">
      <c r="A10" s="11">
        <f t="shared" si="0"/>
        <v>5</v>
      </c>
      <c r="B10" s="12" t="s">
        <v>20</v>
      </c>
      <c r="C10" s="12" t="s">
        <v>21</v>
      </c>
      <c r="D10" s="13">
        <v>0</v>
      </c>
      <c r="E10" s="13">
        <v>0</v>
      </c>
      <c r="F10" s="13">
        <v>50</v>
      </c>
      <c r="G10" s="13">
        <v>50</v>
      </c>
      <c r="H10" s="11">
        <f t="shared" si="1"/>
        <v>100</v>
      </c>
      <c r="I10" s="13" t="s">
        <v>22</v>
      </c>
      <c r="J10" s="13">
        <v>2009</v>
      </c>
    </row>
    <row r="11" spans="1:13" ht="15" customHeight="1" x14ac:dyDescent="0.25">
      <c r="A11" s="11">
        <f t="shared" si="0"/>
        <v>6</v>
      </c>
      <c r="B11" s="12" t="s">
        <v>23</v>
      </c>
      <c r="C11" s="12" t="s">
        <v>24</v>
      </c>
      <c r="D11" s="13">
        <v>50</v>
      </c>
      <c r="E11" s="13">
        <v>0</v>
      </c>
      <c r="F11" s="13">
        <v>0</v>
      </c>
      <c r="G11" s="13">
        <v>45</v>
      </c>
      <c r="H11" s="11">
        <f t="shared" si="1"/>
        <v>95</v>
      </c>
      <c r="I11" s="13" t="s">
        <v>25</v>
      </c>
      <c r="J11" s="13">
        <v>2010</v>
      </c>
    </row>
    <row r="12" spans="1:13" ht="15" customHeight="1" x14ac:dyDescent="0.25">
      <c r="A12" s="11">
        <f t="shared" si="0"/>
        <v>7</v>
      </c>
      <c r="B12" s="12" t="s">
        <v>20</v>
      </c>
      <c r="C12" s="12" t="s">
        <v>26</v>
      </c>
      <c r="D12" s="13">
        <v>0</v>
      </c>
      <c r="E12" s="13">
        <v>0</v>
      </c>
      <c r="F12" s="13">
        <v>38</v>
      </c>
      <c r="G12" s="13">
        <v>41</v>
      </c>
      <c r="H12" s="11">
        <f t="shared" si="1"/>
        <v>79</v>
      </c>
      <c r="I12" s="13" t="s">
        <v>22</v>
      </c>
      <c r="J12" s="13">
        <v>2009</v>
      </c>
    </row>
    <row r="13" spans="1:13" ht="15" customHeight="1" x14ac:dyDescent="0.25">
      <c r="A13" s="11">
        <f t="shared" si="0"/>
        <v>8</v>
      </c>
      <c r="B13" s="12" t="s">
        <v>27</v>
      </c>
      <c r="C13" s="12" t="s">
        <v>28</v>
      </c>
      <c r="D13" s="13">
        <v>0</v>
      </c>
      <c r="E13" s="13">
        <v>0</v>
      </c>
      <c r="F13" s="13">
        <v>70</v>
      </c>
      <c r="G13" s="13">
        <v>0</v>
      </c>
      <c r="H13" s="11">
        <f t="shared" si="1"/>
        <v>70</v>
      </c>
      <c r="I13" s="13" t="s">
        <v>15</v>
      </c>
      <c r="J13" s="13">
        <v>2009</v>
      </c>
    </row>
    <row r="14" spans="1:13" ht="15" customHeight="1" x14ac:dyDescent="0.25">
      <c r="A14" s="11">
        <f t="shared" si="0"/>
        <v>9</v>
      </c>
      <c r="B14" s="12" t="s">
        <v>23</v>
      </c>
      <c r="C14" s="12" t="s">
        <v>29</v>
      </c>
      <c r="D14" s="13">
        <v>50</v>
      </c>
      <c r="E14" s="13">
        <v>0</v>
      </c>
      <c r="F14" s="13">
        <v>0</v>
      </c>
      <c r="G14" s="13">
        <v>0</v>
      </c>
      <c r="H14" s="11">
        <f t="shared" si="1"/>
        <v>50</v>
      </c>
      <c r="I14" s="13" t="s">
        <v>25</v>
      </c>
      <c r="J14" s="13">
        <v>2012</v>
      </c>
    </row>
    <row r="15" spans="1:13" ht="15" customHeight="1" x14ac:dyDescent="0.25">
      <c r="A15" s="11">
        <f t="shared" si="0"/>
        <v>9</v>
      </c>
      <c r="B15" s="12" t="s">
        <v>30</v>
      </c>
      <c r="C15" s="12" t="s">
        <v>31</v>
      </c>
      <c r="D15" s="13">
        <v>50</v>
      </c>
      <c r="E15" s="13">
        <v>0</v>
      </c>
      <c r="F15" s="13">
        <v>0</v>
      </c>
      <c r="G15" s="13">
        <v>0</v>
      </c>
      <c r="H15" s="11">
        <f t="shared" si="1"/>
        <v>50</v>
      </c>
      <c r="I15" s="13" t="s">
        <v>32</v>
      </c>
      <c r="J15" s="13">
        <v>2010</v>
      </c>
    </row>
    <row r="16" spans="1:13" ht="15" customHeight="1" x14ac:dyDescent="0.25">
      <c r="A16" s="11">
        <f t="shared" si="0"/>
        <v>9</v>
      </c>
      <c r="B16" s="12" t="s">
        <v>33</v>
      </c>
      <c r="C16" s="12" t="s">
        <v>34</v>
      </c>
      <c r="D16" s="13">
        <v>50</v>
      </c>
      <c r="E16" s="13">
        <v>0</v>
      </c>
      <c r="F16" s="13">
        <v>0</v>
      </c>
      <c r="G16" s="13">
        <v>0</v>
      </c>
      <c r="H16" s="11">
        <f t="shared" si="1"/>
        <v>50</v>
      </c>
      <c r="I16" s="13" t="s">
        <v>25</v>
      </c>
      <c r="J16" s="13">
        <v>2009</v>
      </c>
    </row>
    <row r="17" spans="1:10" ht="15" customHeight="1" x14ac:dyDescent="0.25">
      <c r="A17" s="11">
        <f t="shared" si="0"/>
        <v>12</v>
      </c>
      <c r="B17" s="12" t="s">
        <v>36</v>
      </c>
      <c r="C17" s="12" t="s">
        <v>37</v>
      </c>
      <c r="D17" s="13">
        <v>0</v>
      </c>
      <c r="E17" s="13">
        <v>0</v>
      </c>
      <c r="F17" s="13">
        <v>45</v>
      </c>
      <c r="G17" s="13">
        <v>0</v>
      </c>
      <c r="H17" s="11">
        <f t="shared" si="1"/>
        <v>45</v>
      </c>
      <c r="I17" s="13" t="s">
        <v>38</v>
      </c>
      <c r="J17" s="13">
        <v>2009</v>
      </c>
    </row>
    <row r="18" spans="1:10" ht="15" customHeight="1" x14ac:dyDescent="0.25">
      <c r="A18" s="11">
        <f t="shared" si="0"/>
        <v>13</v>
      </c>
      <c r="B18" s="12" t="s">
        <v>39</v>
      </c>
      <c r="C18" s="12" t="s">
        <v>40</v>
      </c>
      <c r="D18" s="13">
        <v>0</v>
      </c>
      <c r="E18" s="13">
        <v>0</v>
      </c>
      <c r="F18" s="13">
        <v>41</v>
      </c>
      <c r="G18" s="13">
        <v>0</v>
      </c>
      <c r="H18" s="11">
        <f t="shared" si="1"/>
        <v>41</v>
      </c>
      <c r="I18" s="13" t="s">
        <v>38</v>
      </c>
      <c r="J18" s="13">
        <v>2009</v>
      </c>
    </row>
    <row r="19" spans="1:10" ht="15" customHeight="1" x14ac:dyDescent="0.25">
      <c r="A19" s="11">
        <f t="shared" si="0"/>
        <v>14</v>
      </c>
      <c r="B19" s="12" t="s">
        <v>35</v>
      </c>
      <c r="C19" s="12" t="s">
        <v>19</v>
      </c>
      <c r="D19" s="13">
        <v>35</v>
      </c>
      <c r="E19" s="13">
        <v>0</v>
      </c>
      <c r="F19" s="13">
        <v>0</v>
      </c>
      <c r="G19" s="13">
        <v>0</v>
      </c>
      <c r="H19" s="11">
        <f t="shared" si="1"/>
        <v>35</v>
      </c>
      <c r="I19" s="13" t="s">
        <v>32</v>
      </c>
      <c r="J19" s="13">
        <v>2009</v>
      </c>
    </row>
  </sheetData>
  <sortState xmlns:xlrd2="http://schemas.microsoft.com/office/spreadsheetml/2017/richdata2" ref="B6:K19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33397-3529-4CCB-B654-9F1CF3228AD1}">
  <sheetPr codeName="Sheet6"/>
  <dimension ref="A1:M1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19" t="s">
        <v>90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3">
      <c r="A3" s="22" t="s">
        <v>41</v>
      </c>
      <c r="B3" s="22"/>
      <c r="C3" s="22"/>
      <c r="D3" s="6" t="s">
        <v>7</v>
      </c>
      <c r="E3" s="6" t="s">
        <v>0</v>
      </c>
      <c r="F3" s="6" t="s">
        <v>1</v>
      </c>
      <c r="G3" s="6" t="s">
        <v>2</v>
      </c>
      <c r="H3" s="23"/>
      <c r="I3" s="24"/>
      <c r="J3" s="25"/>
    </row>
    <row r="4" spans="1:13" s="7" customFormat="1" ht="15" customHeight="1" x14ac:dyDescent="0.3">
      <c r="A4" s="22"/>
      <c r="B4" s="22"/>
      <c r="C4" s="22"/>
      <c r="D4" s="8" t="s">
        <v>8</v>
      </c>
      <c r="E4" s="8" t="s">
        <v>8</v>
      </c>
      <c r="F4" s="8" t="s">
        <v>9</v>
      </c>
      <c r="G4" s="8" t="s">
        <v>8</v>
      </c>
      <c r="H4" s="26"/>
      <c r="I4" s="27"/>
      <c r="J4" s="28"/>
    </row>
    <row r="5" spans="1:13" s="7" customFormat="1" ht="15" customHeight="1" x14ac:dyDescent="0.3">
      <c r="A5" s="22"/>
      <c r="B5" s="22"/>
      <c r="C5" s="22"/>
      <c r="D5" s="9">
        <v>44457</v>
      </c>
      <c r="E5" s="9">
        <v>44485</v>
      </c>
      <c r="F5" s="9">
        <v>44514</v>
      </c>
      <c r="G5" s="9">
        <v>44542</v>
      </c>
      <c r="H5" s="10" t="s">
        <v>3</v>
      </c>
      <c r="I5" s="10" t="s">
        <v>4</v>
      </c>
      <c r="J5" s="10" t="s">
        <v>5</v>
      </c>
    </row>
    <row r="6" spans="1:13" ht="15" customHeight="1" x14ac:dyDescent="0.25">
      <c r="A6" s="11">
        <f t="shared" ref="A6:A19" si="0">RANK(H6,H$6:H$105,0)</f>
        <v>1</v>
      </c>
      <c r="B6" s="12" t="s">
        <v>42</v>
      </c>
      <c r="C6" s="12" t="s">
        <v>43</v>
      </c>
      <c r="D6" s="13">
        <v>100</v>
      </c>
      <c r="E6" s="13">
        <v>100</v>
      </c>
      <c r="F6" s="13">
        <v>0</v>
      </c>
      <c r="G6" s="13">
        <v>100</v>
      </c>
      <c r="H6" s="11">
        <f t="shared" ref="H6:H19" si="1">IF(SUM(D6:G6)=0,0,SUM(LARGE(D6:G6,1),LARGE(D6:G6,2),LARGE(D6:G6,3)))</f>
        <v>300</v>
      </c>
      <c r="I6" s="13" t="s">
        <v>44</v>
      </c>
      <c r="J6" s="13">
        <v>2009</v>
      </c>
    </row>
    <row r="7" spans="1:13" ht="15" customHeight="1" x14ac:dyDescent="0.25">
      <c r="A7" s="11">
        <f t="shared" si="0"/>
        <v>2</v>
      </c>
      <c r="B7" s="12" t="s">
        <v>49</v>
      </c>
      <c r="C7" s="12" t="s">
        <v>50</v>
      </c>
      <c r="D7" s="13">
        <v>80</v>
      </c>
      <c r="E7" s="13">
        <v>50</v>
      </c>
      <c r="F7" s="13">
        <v>100</v>
      </c>
      <c r="G7" s="13">
        <v>60</v>
      </c>
      <c r="H7" s="11">
        <f t="shared" si="1"/>
        <v>240</v>
      </c>
      <c r="I7" s="13" t="s">
        <v>51</v>
      </c>
      <c r="J7" s="13">
        <v>2010</v>
      </c>
    </row>
    <row r="8" spans="1:13" ht="15" customHeight="1" x14ac:dyDescent="0.25">
      <c r="A8" s="11">
        <f t="shared" si="0"/>
        <v>3</v>
      </c>
      <c r="B8" s="12" t="s">
        <v>45</v>
      </c>
      <c r="C8" s="12" t="s">
        <v>46</v>
      </c>
      <c r="D8" s="13">
        <v>70</v>
      </c>
      <c r="E8" s="13">
        <v>70</v>
      </c>
      <c r="F8" s="13">
        <v>60</v>
      </c>
      <c r="G8" s="13">
        <v>80</v>
      </c>
      <c r="H8" s="11">
        <f t="shared" si="1"/>
        <v>220</v>
      </c>
      <c r="I8" s="13" t="s">
        <v>15</v>
      </c>
      <c r="J8" s="13">
        <v>2010</v>
      </c>
    </row>
    <row r="9" spans="1:13" ht="15" customHeight="1" x14ac:dyDescent="0.25">
      <c r="A9" s="11">
        <f t="shared" si="0"/>
        <v>4</v>
      </c>
      <c r="B9" s="12" t="s">
        <v>52</v>
      </c>
      <c r="C9" s="12" t="s">
        <v>53</v>
      </c>
      <c r="D9" s="13">
        <v>50</v>
      </c>
      <c r="E9" s="13">
        <v>80</v>
      </c>
      <c r="F9" s="13">
        <v>80</v>
      </c>
      <c r="G9" s="13">
        <v>50</v>
      </c>
      <c r="H9" s="11">
        <f t="shared" si="1"/>
        <v>210</v>
      </c>
      <c r="I9" s="13" t="s">
        <v>51</v>
      </c>
      <c r="J9" s="13">
        <v>2009</v>
      </c>
    </row>
    <row r="10" spans="1:13" ht="15" customHeight="1" x14ac:dyDescent="0.25">
      <c r="A10" s="11">
        <f t="shared" si="0"/>
        <v>5</v>
      </c>
      <c r="B10" s="12" t="s">
        <v>47</v>
      </c>
      <c r="C10" s="12" t="s">
        <v>48</v>
      </c>
      <c r="D10" s="13">
        <v>50</v>
      </c>
      <c r="E10" s="13">
        <v>60</v>
      </c>
      <c r="F10" s="13">
        <v>70</v>
      </c>
      <c r="G10" s="13">
        <v>70</v>
      </c>
      <c r="H10" s="11">
        <f t="shared" si="1"/>
        <v>200</v>
      </c>
      <c r="I10" s="13" t="s">
        <v>15</v>
      </c>
      <c r="J10" s="13">
        <v>2010</v>
      </c>
    </row>
    <row r="11" spans="1:13" ht="15" customHeight="1" x14ac:dyDescent="0.25">
      <c r="A11" s="11">
        <f t="shared" si="0"/>
        <v>6</v>
      </c>
      <c r="B11" s="12" t="s">
        <v>54</v>
      </c>
      <c r="C11" s="12" t="s">
        <v>55</v>
      </c>
      <c r="D11" s="13">
        <v>50</v>
      </c>
      <c r="E11" s="13">
        <v>0</v>
      </c>
      <c r="F11" s="13">
        <v>50</v>
      </c>
      <c r="G11" s="13">
        <v>45</v>
      </c>
      <c r="H11" s="11">
        <f t="shared" si="1"/>
        <v>145</v>
      </c>
      <c r="I11" s="13" t="s">
        <v>25</v>
      </c>
      <c r="J11" s="13">
        <v>2009</v>
      </c>
    </row>
    <row r="12" spans="1:13" ht="15" customHeight="1" x14ac:dyDescent="0.25">
      <c r="A12" s="11">
        <f t="shared" si="0"/>
        <v>7</v>
      </c>
      <c r="B12" s="12" t="s">
        <v>61</v>
      </c>
      <c r="C12" s="12" t="s">
        <v>62</v>
      </c>
      <c r="D12" s="13">
        <v>50</v>
      </c>
      <c r="E12" s="13">
        <v>41</v>
      </c>
      <c r="F12" s="13">
        <v>38</v>
      </c>
      <c r="G12" s="13">
        <v>35</v>
      </c>
      <c r="H12" s="11">
        <f t="shared" si="1"/>
        <v>129</v>
      </c>
      <c r="I12" s="13" t="s">
        <v>22</v>
      </c>
      <c r="J12" s="13">
        <v>2010</v>
      </c>
    </row>
    <row r="13" spans="1:13" ht="15" customHeight="1" x14ac:dyDescent="0.25">
      <c r="A13" s="11">
        <f t="shared" si="0"/>
        <v>8</v>
      </c>
      <c r="B13" s="12" t="s">
        <v>58</v>
      </c>
      <c r="C13" s="12" t="s">
        <v>59</v>
      </c>
      <c r="D13" s="13">
        <v>35</v>
      </c>
      <c r="E13" s="13">
        <v>45</v>
      </c>
      <c r="F13" s="13">
        <v>0</v>
      </c>
      <c r="G13" s="13">
        <v>38</v>
      </c>
      <c r="H13" s="11">
        <f t="shared" si="1"/>
        <v>118</v>
      </c>
      <c r="I13" s="13" t="s">
        <v>60</v>
      </c>
      <c r="J13" s="13">
        <v>2011</v>
      </c>
    </row>
    <row r="14" spans="1:13" ht="15" customHeight="1" x14ac:dyDescent="0.25">
      <c r="A14" s="11">
        <f t="shared" si="0"/>
        <v>9</v>
      </c>
      <c r="B14" s="12" t="s">
        <v>56</v>
      </c>
      <c r="C14" s="12" t="s">
        <v>57</v>
      </c>
      <c r="D14" s="13">
        <v>35</v>
      </c>
      <c r="E14" s="13">
        <v>0</v>
      </c>
      <c r="F14" s="13">
        <v>41</v>
      </c>
      <c r="G14" s="13">
        <v>41</v>
      </c>
      <c r="H14" s="11">
        <f t="shared" si="1"/>
        <v>117</v>
      </c>
      <c r="I14" s="13" t="s">
        <v>25</v>
      </c>
      <c r="J14" s="13">
        <v>2009</v>
      </c>
    </row>
    <row r="15" spans="1:13" ht="15" customHeight="1" x14ac:dyDescent="0.25">
      <c r="A15" s="11">
        <f t="shared" si="0"/>
        <v>10</v>
      </c>
      <c r="B15" s="12" t="s">
        <v>63</v>
      </c>
      <c r="C15" s="12" t="s">
        <v>64</v>
      </c>
      <c r="D15" s="13">
        <v>0</v>
      </c>
      <c r="E15" s="13">
        <v>0</v>
      </c>
      <c r="F15" s="13">
        <v>45</v>
      </c>
      <c r="G15" s="13">
        <v>32</v>
      </c>
      <c r="H15" s="11">
        <f t="shared" si="1"/>
        <v>77</v>
      </c>
      <c r="I15" s="13" t="s">
        <v>22</v>
      </c>
      <c r="J15" s="13">
        <v>2009</v>
      </c>
    </row>
    <row r="16" spans="1:13" ht="15" customHeight="1" x14ac:dyDescent="0.25">
      <c r="A16" s="11">
        <f t="shared" si="0"/>
        <v>11</v>
      </c>
      <c r="B16" s="12" t="s">
        <v>66</v>
      </c>
      <c r="C16" s="12" t="s">
        <v>67</v>
      </c>
      <c r="D16" s="13">
        <v>70</v>
      </c>
      <c r="E16" s="13">
        <v>0</v>
      </c>
      <c r="F16" s="13">
        <v>0</v>
      </c>
      <c r="G16" s="13">
        <v>0</v>
      </c>
      <c r="H16" s="11">
        <f t="shared" si="1"/>
        <v>70</v>
      </c>
      <c r="I16" s="13" t="s">
        <v>68</v>
      </c>
      <c r="J16" s="13">
        <v>2009</v>
      </c>
    </row>
    <row r="17" spans="1:10" ht="15" customHeight="1" x14ac:dyDescent="0.25">
      <c r="A17" s="11">
        <f t="shared" si="0"/>
        <v>12</v>
      </c>
      <c r="B17" s="12" t="s">
        <v>63</v>
      </c>
      <c r="C17" s="12" t="s">
        <v>65</v>
      </c>
      <c r="D17" s="13">
        <v>0</v>
      </c>
      <c r="E17" s="13">
        <v>38</v>
      </c>
      <c r="F17" s="13">
        <v>0</v>
      </c>
      <c r="G17" s="13">
        <v>29</v>
      </c>
      <c r="H17" s="11">
        <f t="shared" si="1"/>
        <v>67</v>
      </c>
      <c r="I17" s="13" t="s">
        <v>22</v>
      </c>
      <c r="J17" s="13">
        <v>2011</v>
      </c>
    </row>
    <row r="18" spans="1:10" ht="15" customHeight="1" x14ac:dyDescent="0.25">
      <c r="A18" s="11">
        <f t="shared" si="0"/>
        <v>13</v>
      </c>
      <c r="B18" s="12" t="s">
        <v>58</v>
      </c>
      <c r="C18" s="12" t="s">
        <v>69</v>
      </c>
      <c r="D18" s="13">
        <v>35</v>
      </c>
      <c r="E18" s="13">
        <v>0</v>
      </c>
      <c r="F18" s="13">
        <v>0</v>
      </c>
      <c r="G18" s="13">
        <v>0</v>
      </c>
      <c r="H18" s="11">
        <f t="shared" si="1"/>
        <v>35</v>
      </c>
      <c r="I18" s="13" t="s">
        <v>60</v>
      </c>
      <c r="J18" s="13">
        <v>2011</v>
      </c>
    </row>
    <row r="19" spans="1:10" ht="15" customHeight="1" x14ac:dyDescent="0.25">
      <c r="A19" s="11">
        <f t="shared" si="0"/>
        <v>13</v>
      </c>
      <c r="B19" s="12" t="s">
        <v>70</v>
      </c>
      <c r="C19" s="12" t="s">
        <v>71</v>
      </c>
      <c r="D19" s="13">
        <v>35</v>
      </c>
      <c r="E19" s="13">
        <v>0</v>
      </c>
      <c r="F19" s="13">
        <v>0</v>
      </c>
      <c r="G19" s="13">
        <v>0</v>
      </c>
      <c r="H19" s="11">
        <f t="shared" si="1"/>
        <v>35</v>
      </c>
      <c r="I19" s="13" t="s">
        <v>32</v>
      </c>
      <c r="J19" s="13">
        <v>2009</v>
      </c>
    </row>
  </sheetData>
  <sortState xmlns:xlrd2="http://schemas.microsoft.com/office/spreadsheetml/2017/richdata2" ref="B6:K19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B41E9-88DE-42F9-88AC-6D83C27427FB}">
  <sheetPr codeName="Sheet7"/>
  <dimension ref="A1:L1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90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72</v>
      </c>
      <c r="B3" s="22"/>
      <c r="C3" s="22"/>
      <c r="D3" s="6" t="s">
        <v>7</v>
      </c>
      <c r="E3" s="6" t="s">
        <v>0</v>
      </c>
      <c r="F3" s="6" t="s">
        <v>2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8</v>
      </c>
      <c r="E4" s="8" t="s">
        <v>8</v>
      </c>
      <c r="F4" s="8" t="s">
        <v>8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44457</v>
      </c>
      <c r="E5" s="9">
        <v>44485</v>
      </c>
      <c r="F5" s="9">
        <v>44542</v>
      </c>
      <c r="G5" s="10" t="s">
        <v>3</v>
      </c>
      <c r="H5" s="10" t="s">
        <v>4</v>
      </c>
      <c r="I5" s="10" t="s">
        <v>5</v>
      </c>
    </row>
    <row r="6" spans="1:12" ht="15" customHeight="1" x14ac:dyDescent="0.25">
      <c r="A6" s="11">
        <f t="shared" ref="A6:A15" si="0">RANK(G6,G$6:G$105,0)</f>
        <v>1</v>
      </c>
      <c r="B6" s="12" t="s">
        <v>16</v>
      </c>
      <c r="C6" s="12" t="s">
        <v>17</v>
      </c>
      <c r="D6" s="13">
        <v>100</v>
      </c>
      <c r="E6" s="13">
        <v>0</v>
      </c>
      <c r="F6" s="13">
        <v>100</v>
      </c>
      <c r="G6" s="11">
        <f t="shared" ref="G6:G15" si="1">IF(SUM(D6:F6)=0,0,SUM(LARGE(D6:F6,1),LARGE(D6:F6,2)))</f>
        <v>200</v>
      </c>
      <c r="H6" s="13" t="s">
        <v>15</v>
      </c>
      <c r="I6" s="13">
        <v>2009</v>
      </c>
    </row>
    <row r="7" spans="1:12" ht="15" customHeight="1" x14ac:dyDescent="0.25">
      <c r="A7" s="11">
        <f t="shared" si="0"/>
        <v>1</v>
      </c>
      <c r="B7" s="12" t="s">
        <v>10</v>
      </c>
      <c r="C7" s="12" t="s">
        <v>11</v>
      </c>
      <c r="D7" s="13">
        <v>100</v>
      </c>
      <c r="E7" s="13">
        <v>0</v>
      </c>
      <c r="F7" s="13">
        <v>100</v>
      </c>
      <c r="G7" s="11">
        <f t="shared" si="1"/>
        <v>200</v>
      </c>
      <c r="H7" s="13" t="s">
        <v>12</v>
      </c>
      <c r="I7" s="13">
        <v>2010</v>
      </c>
    </row>
    <row r="8" spans="1:12" ht="15" customHeight="1" x14ac:dyDescent="0.25">
      <c r="A8" s="11">
        <f t="shared" si="0"/>
        <v>3</v>
      </c>
      <c r="B8" s="12" t="s">
        <v>13</v>
      </c>
      <c r="C8" s="12" t="s">
        <v>14</v>
      </c>
      <c r="D8" s="13">
        <v>80</v>
      </c>
      <c r="E8" s="13">
        <v>0</v>
      </c>
      <c r="F8" s="13">
        <v>80</v>
      </c>
      <c r="G8" s="11">
        <f t="shared" si="1"/>
        <v>160</v>
      </c>
      <c r="H8" s="13" t="s">
        <v>15</v>
      </c>
      <c r="I8" s="13">
        <v>2011</v>
      </c>
    </row>
    <row r="9" spans="1:12" ht="15" customHeight="1" x14ac:dyDescent="0.25">
      <c r="A9" s="11">
        <f t="shared" si="0"/>
        <v>3</v>
      </c>
      <c r="B9" s="12" t="s">
        <v>18</v>
      </c>
      <c r="C9" s="12" t="s">
        <v>19</v>
      </c>
      <c r="D9" s="13">
        <v>80</v>
      </c>
      <c r="E9" s="13">
        <v>0</v>
      </c>
      <c r="F9" s="13">
        <v>80</v>
      </c>
      <c r="G9" s="11">
        <f t="shared" si="1"/>
        <v>160</v>
      </c>
      <c r="H9" s="13" t="s">
        <v>15</v>
      </c>
      <c r="I9" s="13">
        <v>2010</v>
      </c>
    </row>
    <row r="10" spans="1:12" ht="15" customHeight="1" x14ac:dyDescent="0.25">
      <c r="A10" s="11">
        <f t="shared" si="0"/>
        <v>5</v>
      </c>
      <c r="B10" s="12" t="s">
        <v>20</v>
      </c>
      <c r="C10" s="12" t="s">
        <v>21</v>
      </c>
      <c r="D10" s="13">
        <v>0</v>
      </c>
      <c r="E10" s="13">
        <v>0</v>
      </c>
      <c r="F10" s="13">
        <v>70</v>
      </c>
      <c r="G10" s="11">
        <f t="shared" si="1"/>
        <v>70</v>
      </c>
      <c r="H10" s="13" t="s">
        <v>22</v>
      </c>
      <c r="I10" s="13">
        <v>2009</v>
      </c>
    </row>
    <row r="11" spans="1:12" ht="15" customHeight="1" x14ac:dyDescent="0.25">
      <c r="A11" s="11">
        <f t="shared" si="0"/>
        <v>5</v>
      </c>
      <c r="B11" s="12" t="s">
        <v>20</v>
      </c>
      <c r="C11" s="12" t="s">
        <v>26</v>
      </c>
      <c r="D11" s="13">
        <v>0</v>
      </c>
      <c r="E11" s="13">
        <v>0</v>
      </c>
      <c r="F11" s="13">
        <v>70</v>
      </c>
      <c r="G11" s="11">
        <f t="shared" si="1"/>
        <v>70</v>
      </c>
      <c r="H11" s="13" t="s">
        <v>22</v>
      </c>
      <c r="I11" s="13">
        <v>2009</v>
      </c>
    </row>
    <row r="12" spans="1:12" ht="15" customHeight="1" x14ac:dyDescent="0.25">
      <c r="A12" s="11">
        <f t="shared" si="0"/>
        <v>5</v>
      </c>
      <c r="B12" s="12" t="s">
        <v>23</v>
      </c>
      <c r="C12" s="12" t="s">
        <v>24</v>
      </c>
      <c r="D12" s="13">
        <v>70</v>
      </c>
      <c r="E12" s="13">
        <v>0</v>
      </c>
      <c r="F12" s="13">
        <v>0</v>
      </c>
      <c r="G12" s="11">
        <f t="shared" si="1"/>
        <v>70</v>
      </c>
      <c r="H12" s="13" t="s">
        <v>25</v>
      </c>
      <c r="I12" s="13">
        <v>2010</v>
      </c>
    </row>
    <row r="13" spans="1:12" ht="15" customHeight="1" x14ac:dyDescent="0.25">
      <c r="A13" s="11">
        <f t="shared" si="0"/>
        <v>5</v>
      </c>
      <c r="B13" s="12" t="s">
        <v>35</v>
      </c>
      <c r="C13" s="12" t="s">
        <v>19</v>
      </c>
      <c r="D13" s="13">
        <v>70</v>
      </c>
      <c r="E13" s="13">
        <v>0</v>
      </c>
      <c r="F13" s="13">
        <v>0</v>
      </c>
      <c r="G13" s="11">
        <f t="shared" si="1"/>
        <v>70</v>
      </c>
      <c r="H13" s="13" t="s">
        <v>32</v>
      </c>
      <c r="I13" s="13">
        <v>2009</v>
      </c>
    </row>
    <row r="14" spans="1:12" ht="15" customHeight="1" x14ac:dyDescent="0.25">
      <c r="A14" s="11">
        <f t="shared" si="0"/>
        <v>5</v>
      </c>
      <c r="B14" s="12" t="s">
        <v>30</v>
      </c>
      <c r="C14" s="12" t="s">
        <v>31</v>
      </c>
      <c r="D14" s="13">
        <v>70</v>
      </c>
      <c r="E14" s="13">
        <v>0</v>
      </c>
      <c r="F14" s="13">
        <v>0</v>
      </c>
      <c r="G14" s="11">
        <f t="shared" si="1"/>
        <v>70</v>
      </c>
      <c r="H14" s="13" t="s">
        <v>32</v>
      </c>
      <c r="I14" s="13">
        <v>2010</v>
      </c>
    </row>
    <row r="15" spans="1:12" ht="15" customHeight="1" x14ac:dyDescent="0.25">
      <c r="A15" s="11">
        <f t="shared" si="0"/>
        <v>5</v>
      </c>
      <c r="B15" s="12" t="s">
        <v>33</v>
      </c>
      <c r="C15" s="12" t="s">
        <v>34</v>
      </c>
      <c r="D15" s="13">
        <v>70</v>
      </c>
      <c r="E15" s="13">
        <v>0</v>
      </c>
      <c r="F15" s="13">
        <v>0</v>
      </c>
      <c r="G15" s="11">
        <f t="shared" si="1"/>
        <v>70</v>
      </c>
      <c r="H15" s="13" t="s">
        <v>25</v>
      </c>
      <c r="I15" s="13">
        <v>2009</v>
      </c>
    </row>
  </sheetData>
  <sortState xmlns:xlrd2="http://schemas.microsoft.com/office/spreadsheetml/2017/richdata2" ref="B6:K15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BBCE-1779-4F1D-AC79-A4B3F7BA333B}">
  <sheetPr codeName="Sheet8"/>
  <dimension ref="A1:L1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90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73</v>
      </c>
      <c r="B3" s="22"/>
      <c r="C3" s="22"/>
      <c r="D3" s="6" t="s">
        <v>7</v>
      </c>
      <c r="E3" s="6" t="s">
        <v>0</v>
      </c>
      <c r="F3" s="6" t="s">
        <v>2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8</v>
      </c>
      <c r="E4" s="8" t="s">
        <v>8</v>
      </c>
      <c r="F4" s="8" t="s">
        <v>8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44457</v>
      </c>
      <c r="E5" s="9">
        <v>44485</v>
      </c>
      <c r="F5" s="9">
        <v>44542</v>
      </c>
      <c r="G5" s="10" t="s">
        <v>3</v>
      </c>
      <c r="H5" s="10" t="s">
        <v>4</v>
      </c>
      <c r="I5" s="10" t="s">
        <v>5</v>
      </c>
    </row>
    <row r="6" spans="1:12" ht="15" customHeight="1" x14ac:dyDescent="0.25">
      <c r="A6" s="11">
        <f t="shared" ref="A6:A18" si="0">RANK(G6,G$6:G$105,0)</f>
        <v>1</v>
      </c>
      <c r="B6" s="12" t="s">
        <v>49</v>
      </c>
      <c r="C6" s="12" t="s">
        <v>50</v>
      </c>
      <c r="D6" s="13">
        <v>80</v>
      </c>
      <c r="E6" s="13">
        <v>100</v>
      </c>
      <c r="F6" s="13">
        <v>100</v>
      </c>
      <c r="G6" s="11">
        <f t="shared" ref="G6:G18" si="1">IF(SUM(D6:F6)=0,0,SUM(LARGE(D6:F6,1),LARGE(D6:F6,2)))</f>
        <v>200</v>
      </c>
      <c r="H6" s="13" t="s">
        <v>51</v>
      </c>
      <c r="I6" s="13">
        <v>2010</v>
      </c>
    </row>
    <row r="7" spans="1:12" ht="15" customHeight="1" x14ac:dyDescent="0.25">
      <c r="A7" s="11">
        <f t="shared" si="0"/>
        <v>1</v>
      </c>
      <c r="B7" s="12" t="s">
        <v>52</v>
      </c>
      <c r="C7" s="12" t="s">
        <v>53</v>
      </c>
      <c r="D7" s="13">
        <v>80</v>
      </c>
      <c r="E7" s="13">
        <v>100</v>
      </c>
      <c r="F7" s="13">
        <v>100</v>
      </c>
      <c r="G7" s="11">
        <f t="shared" si="1"/>
        <v>200</v>
      </c>
      <c r="H7" s="13" t="s">
        <v>51</v>
      </c>
      <c r="I7" s="13">
        <v>2009</v>
      </c>
    </row>
    <row r="8" spans="1:12" ht="15" customHeight="1" x14ac:dyDescent="0.25">
      <c r="A8" s="11">
        <f t="shared" si="0"/>
        <v>3</v>
      </c>
      <c r="B8" s="12" t="s">
        <v>45</v>
      </c>
      <c r="C8" s="12" t="s">
        <v>46</v>
      </c>
      <c r="D8" s="13">
        <v>70</v>
      </c>
      <c r="E8" s="13">
        <v>80</v>
      </c>
      <c r="F8" s="13">
        <v>80</v>
      </c>
      <c r="G8" s="11">
        <f t="shared" si="1"/>
        <v>160</v>
      </c>
      <c r="H8" s="13" t="s">
        <v>15</v>
      </c>
      <c r="I8" s="13">
        <v>2010</v>
      </c>
    </row>
    <row r="9" spans="1:12" ht="15" customHeight="1" x14ac:dyDescent="0.25">
      <c r="A9" s="11">
        <f t="shared" si="0"/>
        <v>3</v>
      </c>
      <c r="B9" s="12" t="s">
        <v>47</v>
      </c>
      <c r="C9" s="12" t="s">
        <v>48</v>
      </c>
      <c r="D9" s="13">
        <v>70</v>
      </c>
      <c r="E9" s="13">
        <v>80</v>
      </c>
      <c r="F9" s="13">
        <v>80</v>
      </c>
      <c r="G9" s="11">
        <f t="shared" si="1"/>
        <v>160</v>
      </c>
      <c r="H9" s="13" t="s">
        <v>15</v>
      </c>
      <c r="I9" s="13">
        <v>2010</v>
      </c>
    </row>
    <row r="10" spans="1:12" ht="15" customHeight="1" x14ac:dyDescent="0.25">
      <c r="A10" s="11">
        <f t="shared" si="0"/>
        <v>5</v>
      </c>
      <c r="B10" s="12" t="s">
        <v>54</v>
      </c>
      <c r="C10" s="12" t="s">
        <v>55</v>
      </c>
      <c r="D10" s="13">
        <v>70</v>
      </c>
      <c r="E10" s="13">
        <v>0</v>
      </c>
      <c r="F10" s="13">
        <v>70</v>
      </c>
      <c r="G10" s="11">
        <f t="shared" si="1"/>
        <v>140</v>
      </c>
      <c r="H10" s="13" t="s">
        <v>25</v>
      </c>
      <c r="I10" s="13">
        <v>2009</v>
      </c>
    </row>
    <row r="11" spans="1:12" ht="15" customHeight="1" x14ac:dyDescent="0.25">
      <c r="A11" s="11">
        <f t="shared" si="0"/>
        <v>5</v>
      </c>
      <c r="B11" s="12" t="s">
        <v>56</v>
      </c>
      <c r="C11" s="12" t="s">
        <v>57</v>
      </c>
      <c r="D11" s="13">
        <v>70</v>
      </c>
      <c r="E11" s="13">
        <v>0</v>
      </c>
      <c r="F11" s="13">
        <v>70</v>
      </c>
      <c r="G11" s="11">
        <f t="shared" si="1"/>
        <v>140</v>
      </c>
      <c r="H11" s="13" t="s">
        <v>25</v>
      </c>
      <c r="I11" s="13">
        <v>2009</v>
      </c>
    </row>
    <row r="12" spans="1:12" ht="15" customHeight="1" x14ac:dyDescent="0.25">
      <c r="A12" s="11">
        <f t="shared" si="0"/>
        <v>7</v>
      </c>
      <c r="B12" s="12" t="s">
        <v>63</v>
      </c>
      <c r="C12" s="12" t="s">
        <v>65</v>
      </c>
      <c r="D12" s="13">
        <v>50</v>
      </c>
      <c r="E12" s="13">
        <v>60</v>
      </c>
      <c r="F12" s="13">
        <v>60</v>
      </c>
      <c r="G12" s="11">
        <f t="shared" si="1"/>
        <v>120</v>
      </c>
      <c r="H12" s="13" t="s">
        <v>22</v>
      </c>
      <c r="I12" s="13">
        <v>2011</v>
      </c>
    </row>
    <row r="13" spans="1:12" ht="15" customHeight="1" x14ac:dyDescent="0.25">
      <c r="A13" s="11">
        <f t="shared" si="0"/>
        <v>7</v>
      </c>
      <c r="B13" s="12" t="s">
        <v>58</v>
      </c>
      <c r="C13" s="12" t="s">
        <v>69</v>
      </c>
      <c r="D13" s="13">
        <v>50</v>
      </c>
      <c r="E13" s="13">
        <v>70</v>
      </c>
      <c r="F13" s="13">
        <v>0</v>
      </c>
      <c r="G13" s="11">
        <f t="shared" si="1"/>
        <v>120</v>
      </c>
      <c r="H13" s="13" t="s">
        <v>60</v>
      </c>
      <c r="I13" s="13">
        <v>2011</v>
      </c>
    </row>
    <row r="14" spans="1:12" ht="15" customHeight="1" x14ac:dyDescent="0.25">
      <c r="A14" s="11">
        <f t="shared" si="0"/>
        <v>7</v>
      </c>
      <c r="B14" s="12" t="s">
        <v>58</v>
      </c>
      <c r="C14" s="12" t="s">
        <v>59</v>
      </c>
      <c r="D14" s="13">
        <v>50</v>
      </c>
      <c r="E14" s="13">
        <v>70</v>
      </c>
      <c r="F14" s="13">
        <v>0</v>
      </c>
      <c r="G14" s="11">
        <f t="shared" si="1"/>
        <v>120</v>
      </c>
      <c r="H14" s="13" t="s">
        <v>60</v>
      </c>
      <c r="I14" s="13">
        <v>2011</v>
      </c>
    </row>
    <row r="15" spans="1:12" ht="15" customHeight="1" x14ac:dyDescent="0.25">
      <c r="A15" s="11">
        <f t="shared" si="0"/>
        <v>10</v>
      </c>
      <c r="B15" s="12" t="s">
        <v>61</v>
      </c>
      <c r="C15" s="12" t="s">
        <v>62</v>
      </c>
      <c r="D15" s="13">
        <v>50</v>
      </c>
      <c r="E15" s="13">
        <v>60</v>
      </c>
      <c r="F15" s="13">
        <v>0</v>
      </c>
      <c r="G15" s="11">
        <f t="shared" si="1"/>
        <v>110</v>
      </c>
      <c r="H15" s="13" t="s">
        <v>22</v>
      </c>
      <c r="I15" s="13">
        <v>2010</v>
      </c>
    </row>
    <row r="16" spans="1:12" ht="15" customHeight="1" x14ac:dyDescent="0.25">
      <c r="A16" s="11">
        <f t="shared" si="0"/>
        <v>11</v>
      </c>
      <c r="B16" s="12" t="s">
        <v>66</v>
      </c>
      <c r="C16" s="12" t="s">
        <v>67</v>
      </c>
      <c r="D16" s="13">
        <v>100</v>
      </c>
      <c r="E16" s="13">
        <v>0</v>
      </c>
      <c r="F16" s="13">
        <v>0</v>
      </c>
      <c r="G16" s="11">
        <f t="shared" si="1"/>
        <v>100</v>
      </c>
      <c r="H16" s="13" t="s">
        <v>68</v>
      </c>
      <c r="I16" s="13">
        <v>2009</v>
      </c>
    </row>
    <row r="17" spans="1:9" ht="15" customHeight="1" x14ac:dyDescent="0.25">
      <c r="A17" s="11">
        <f t="shared" si="0"/>
        <v>11</v>
      </c>
      <c r="B17" s="12" t="s">
        <v>42</v>
      </c>
      <c r="C17" s="12" t="s">
        <v>43</v>
      </c>
      <c r="D17" s="13">
        <v>100</v>
      </c>
      <c r="E17" s="13">
        <v>0</v>
      </c>
      <c r="F17" s="13">
        <v>0</v>
      </c>
      <c r="G17" s="11">
        <f t="shared" si="1"/>
        <v>100</v>
      </c>
      <c r="H17" s="13" t="s">
        <v>44</v>
      </c>
      <c r="I17" s="13">
        <v>2009</v>
      </c>
    </row>
    <row r="18" spans="1:9" ht="15" customHeight="1" x14ac:dyDescent="0.25">
      <c r="A18" s="11">
        <f t="shared" si="0"/>
        <v>13</v>
      </c>
      <c r="B18" s="12" t="s">
        <v>63</v>
      </c>
      <c r="C18" s="12" t="s">
        <v>64</v>
      </c>
      <c r="D18" s="13">
        <v>0</v>
      </c>
      <c r="E18" s="13">
        <v>0</v>
      </c>
      <c r="F18" s="13">
        <v>60</v>
      </c>
      <c r="G18" s="11">
        <f t="shared" si="1"/>
        <v>60</v>
      </c>
      <c r="H18" s="13" t="s">
        <v>22</v>
      </c>
      <c r="I18" s="13">
        <v>2009</v>
      </c>
    </row>
  </sheetData>
  <sortState xmlns:xlrd2="http://schemas.microsoft.com/office/spreadsheetml/2017/richdata2" ref="B6:K1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3CF03-21F9-47C3-BA5E-0D1914B28320}">
  <sheetPr codeName="Sheet9"/>
  <dimension ref="A1:L1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90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74</v>
      </c>
      <c r="B3" s="22"/>
      <c r="C3" s="22"/>
      <c r="D3" s="6" t="s">
        <v>7</v>
      </c>
      <c r="E3" s="6" t="s">
        <v>1</v>
      </c>
      <c r="F3" s="6" t="s">
        <v>87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8</v>
      </c>
      <c r="E4" s="8" t="s">
        <v>9</v>
      </c>
      <c r="F4" s="8" t="s">
        <v>88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44457</v>
      </c>
      <c r="E5" s="9">
        <v>44514</v>
      </c>
      <c r="F5" s="9" t="s">
        <v>89</v>
      </c>
      <c r="G5" s="10" t="s">
        <v>3</v>
      </c>
      <c r="H5" s="10" t="s">
        <v>4</v>
      </c>
      <c r="I5" s="10" t="s">
        <v>5</v>
      </c>
    </row>
    <row r="6" spans="1:12" ht="15" customHeight="1" x14ac:dyDescent="0.25">
      <c r="A6" s="11">
        <f t="shared" ref="A6:A18" si="0">RANK(G6,G$6:G$105,0)</f>
        <v>1</v>
      </c>
      <c r="B6" s="12" t="s">
        <v>10</v>
      </c>
      <c r="C6" s="12" t="s">
        <v>11</v>
      </c>
      <c r="D6" s="13">
        <v>100</v>
      </c>
      <c r="E6" s="13">
        <v>100</v>
      </c>
      <c r="F6" s="13">
        <v>0</v>
      </c>
      <c r="G6" s="11">
        <f t="shared" ref="G6:G18" si="1">IF(SUM(D6:F6)=0,0,SUM(LARGE(D6:F6,1),LARGE(D6:F6,2)))</f>
        <v>200</v>
      </c>
      <c r="H6" s="13" t="s">
        <v>12</v>
      </c>
      <c r="I6" s="13">
        <v>2010</v>
      </c>
    </row>
    <row r="7" spans="1:12" ht="15" customHeight="1" x14ac:dyDescent="0.25">
      <c r="A7" s="11">
        <f t="shared" si="0"/>
        <v>2</v>
      </c>
      <c r="B7" s="12" t="s">
        <v>49</v>
      </c>
      <c r="C7" s="12" t="s">
        <v>50</v>
      </c>
      <c r="D7" s="13">
        <v>70</v>
      </c>
      <c r="E7" s="13">
        <v>100</v>
      </c>
      <c r="F7" s="13">
        <v>0</v>
      </c>
      <c r="G7" s="11">
        <f t="shared" si="1"/>
        <v>170</v>
      </c>
      <c r="H7" s="13" t="s">
        <v>51</v>
      </c>
      <c r="I7" s="13">
        <v>2010</v>
      </c>
    </row>
    <row r="8" spans="1:12" ht="15" customHeight="1" x14ac:dyDescent="0.25">
      <c r="A8" s="11">
        <f t="shared" si="0"/>
        <v>3</v>
      </c>
      <c r="B8" s="12" t="s">
        <v>13</v>
      </c>
      <c r="C8" s="12" t="s">
        <v>14</v>
      </c>
      <c r="D8" s="13">
        <v>80</v>
      </c>
      <c r="E8" s="13">
        <v>80</v>
      </c>
      <c r="F8" s="13">
        <v>0</v>
      </c>
      <c r="G8" s="11">
        <f t="shared" si="1"/>
        <v>160</v>
      </c>
      <c r="H8" s="13" t="s">
        <v>15</v>
      </c>
      <c r="I8" s="13">
        <v>2011</v>
      </c>
    </row>
    <row r="9" spans="1:12" ht="15" customHeight="1" x14ac:dyDescent="0.25">
      <c r="A9" s="11">
        <f t="shared" si="0"/>
        <v>4</v>
      </c>
      <c r="B9" s="12" t="s">
        <v>45</v>
      </c>
      <c r="C9" s="12" t="s">
        <v>46</v>
      </c>
      <c r="D9" s="13">
        <v>70</v>
      </c>
      <c r="E9" s="13">
        <v>80</v>
      </c>
      <c r="F9" s="13">
        <v>0</v>
      </c>
      <c r="G9" s="11">
        <f t="shared" si="1"/>
        <v>150</v>
      </c>
      <c r="H9" s="13" t="s">
        <v>15</v>
      </c>
      <c r="I9" s="13">
        <v>2010</v>
      </c>
    </row>
    <row r="10" spans="1:12" ht="15" customHeight="1" x14ac:dyDescent="0.25">
      <c r="A10" s="11">
        <f t="shared" si="0"/>
        <v>4</v>
      </c>
      <c r="B10" s="12" t="s">
        <v>47</v>
      </c>
      <c r="C10" s="12" t="s">
        <v>48</v>
      </c>
      <c r="D10" s="13">
        <v>80</v>
      </c>
      <c r="E10" s="13">
        <v>70</v>
      </c>
      <c r="F10" s="13">
        <v>0</v>
      </c>
      <c r="G10" s="11">
        <f t="shared" si="1"/>
        <v>150</v>
      </c>
      <c r="H10" s="13" t="s">
        <v>15</v>
      </c>
      <c r="I10" s="13">
        <v>2010</v>
      </c>
    </row>
    <row r="11" spans="1:12" ht="15" customHeight="1" x14ac:dyDescent="0.25">
      <c r="A11" s="11">
        <f t="shared" si="0"/>
        <v>6</v>
      </c>
      <c r="B11" s="12" t="s">
        <v>42</v>
      </c>
      <c r="C11" s="12" t="s">
        <v>43</v>
      </c>
      <c r="D11" s="13">
        <v>100</v>
      </c>
      <c r="E11" s="13">
        <v>0</v>
      </c>
      <c r="F11" s="13">
        <v>0</v>
      </c>
      <c r="G11" s="11">
        <f t="shared" si="1"/>
        <v>100</v>
      </c>
      <c r="H11" s="13" t="s">
        <v>44</v>
      </c>
      <c r="I11" s="13">
        <v>2009</v>
      </c>
    </row>
    <row r="12" spans="1:12" ht="15" customHeight="1" x14ac:dyDescent="0.25">
      <c r="A12" s="11">
        <f t="shared" si="0"/>
        <v>7</v>
      </c>
      <c r="B12" s="12" t="s">
        <v>16</v>
      </c>
      <c r="C12" s="12" t="s">
        <v>17</v>
      </c>
      <c r="D12" s="13">
        <v>0</v>
      </c>
      <c r="E12" s="13">
        <v>70</v>
      </c>
      <c r="F12" s="13">
        <v>0</v>
      </c>
      <c r="G12" s="11">
        <f t="shared" si="1"/>
        <v>70</v>
      </c>
      <c r="H12" s="13" t="s">
        <v>15</v>
      </c>
      <c r="I12" s="13">
        <v>2009</v>
      </c>
    </row>
    <row r="13" spans="1:12" ht="15" customHeight="1" x14ac:dyDescent="0.25">
      <c r="A13" s="11">
        <f t="shared" si="0"/>
        <v>7</v>
      </c>
      <c r="B13" s="12" t="s">
        <v>23</v>
      </c>
      <c r="C13" s="12" t="s">
        <v>29</v>
      </c>
      <c r="D13" s="13">
        <v>70</v>
      </c>
      <c r="E13" s="13">
        <v>0</v>
      </c>
      <c r="F13" s="13">
        <v>0</v>
      </c>
      <c r="G13" s="11">
        <f t="shared" si="1"/>
        <v>70</v>
      </c>
      <c r="H13" s="13" t="s">
        <v>25</v>
      </c>
      <c r="I13" s="13">
        <v>2012</v>
      </c>
    </row>
    <row r="14" spans="1:12" ht="15" customHeight="1" x14ac:dyDescent="0.25">
      <c r="A14" s="11">
        <f t="shared" si="0"/>
        <v>7</v>
      </c>
      <c r="B14" s="12" t="s">
        <v>18</v>
      </c>
      <c r="C14" s="12" t="s">
        <v>19</v>
      </c>
      <c r="D14" s="13">
        <v>70</v>
      </c>
      <c r="E14" s="13">
        <v>0</v>
      </c>
      <c r="F14" s="13">
        <v>0</v>
      </c>
      <c r="G14" s="11">
        <f t="shared" si="1"/>
        <v>70</v>
      </c>
      <c r="H14" s="13" t="s">
        <v>15</v>
      </c>
      <c r="I14" s="13">
        <v>2010</v>
      </c>
    </row>
    <row r="15" spans="1:12" ht="15" customHeight="1" x14ac:dyDescent="0.25">
      <c r="A15" s="11">
        <f t="shared" si="0"/>
        <v>10</v>
      </c>
      <c r="B15" s="12" t="s">
        <v>61</v>
      </c>
      <c r="C15" s="12" t="s">
        <v>62</v>
      </c>
      <c r="D15" s="13">
        <v>0</v>
      </c>
      <c r="E15" s="13">
        <v>60</v>
      </c>
      <c r="F15" s="13">
        <v>0</v>
      </c>
      <c r="G15" s="11">
        <f t="shared" si="1"/>
        <v>60</v>
      </c>
      <c r="H15" s="13" t="s">
        <v>22</v>
      </c>
      <c r="I15" s="13">
        <v>2010</v>
      </c>
    </row>
    <row r="16" spans="1:12" ht="15" customHeight="1" x14ac:dyDescent="0.25">
      <c r="A16" s="11">
        <f t="shared" si="0"/>
        <v>10</v>
      </c>
      <c r="B16" s="12" t="s">
        <v>20</v>
      </c>
      <c r="C16" s="12" t="s">
        <v>26</v>
      </c>
      <c r="D16" s="13">
        <v>0</v>
      </c>
      <c r="E16" s="13">
        <v>60</v>
      </c>
      <c r="F16" s="13">
        <v>0</v>
      </c>
      <c r="G16" s="11">
        <f t="shared" si="1"/>
        <v>60</v>
      </c>
      <c r="H16" s="13" t="s">
        <v>22</v>
      </c>
      <c r="I16" s="13">
        <v>2009</v>
      </c>
    </row>
    <row r="17" spans="1:9" ht="15" customHeight="1" x14ac:dyDescent="0.25">
      <c r="A17" s="11">
        <f t="shared" si="0"/>
        <v>12</v>
      </c>
      <c r="B17" s="12" t="s">
        <v>23</v>
      </c>
      <c r="C17" s="12" t="s">
        <v>24</v>
      </c>
      <c r="D17" s="13">
        <v>50</v>
      </c>
      <c r="E17" s="13">
        <v>0</v>
      </c>
      <c r="F17" s="13">
        <v>0</v>
      </c>
      <c r="G17" s="11">
        <f t="shared" si="1"/>
        <v>50</v>
      </c>
      <c r="H17" s="13" t="s">
        <v>25</v>
      </c>
      <c r="I17" s="13">
        <v>2010</v>
      </c>
    </row>
    <row r="18" spans="1:9" ht="15" customHeight="1" x14ac:dyDescent="0.25">
      <c r="A18" s="11">
        <f t="shared" si="0"/>
        <v>12</v>
      </c>
      <c r="B18" s="12" t="s">
        <v>52</v>
      </c>
      <c r="C18" s="12" t="s">
        <v>53</v>
      </c>
      <c r="D18" s="13">
        <v>50</v>
      </c>
      <c r="E18" s="13">
        <v>0</v>
      </c>
      <c r="F18" s="13">
        <v>0</v>
      </c>
      <c r="G18" s="11">
        <f t="shared" si="1"/>
        <v>50</v>
      </c>
      <c r="H18" s="13" t="s">
        <v>51</v>
      </c>
      <c r="I18" s="13">
        <v>2009</v>
      </c>
    </row>
  </sheetData>
  <sortState xmlns:xlrd2="http://schemas.microsoft.com/office/spreadsheetml/2017/richdata2" ref="B6:K18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B591-092C-48B4-BBE9-BCE0C751BC3F}">
  <sheetPr codeName="Sheet10"/>
  <dimension ref="A1:AL12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5" customFormat="1" ht="37.5" customHeight="1" x14ac:dyDescent="0.25">
      <c r="A2" s="30" t="s">
        <v>86</v>
      </c>
      <c r="B2" s="31"/>
      <c r="C2" s="31"/>
      <c r="D2" s="31"/>
      <c r="E2" s="31"/>
      <c r="F2" s="31"/>
      <c r="G2" s="31"/>
      <c r="H2" s="32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5">
      <c r="A3" s="33"/>
      <c r="B3" s="35" t="s">
        <v>4</v>
      </c>
      <c r="C3" s="36" t="s">
        <v>75</v>
      </c>
      <c r="D3" s="36" t="s">
        <v>76</v>
      </c>
      <c r="E3" s="36" t="s">
        <v>77</v>
      </c>
      <c r="F3" s="36" t="s">
        <v>78</v>
      </c>
      <c r="G3" s="36" t="s">
        <v>79</v>
      </c>
      <c r="H3" s="37" t="s">
        <v>3</v>
      </c>
      <c r="I3" s="35" t="s">
        <v>80</v>
      </c>
      <c r="J3" s="35"/>
      <c r="K3" s="35"/>
      <c r="L3" s="35"/>
      <c r="M3" s="35"/>
      <c r="N3" s="35"/>
      <c r="O3" s="35" t="s">
        <v>81</v>
      </c>
      <c r="P3" s="35"/>
      <c r="Q3" s="35"/>
      <c r="R3" s="35"/>
      <c r="S3" s="35"/>
      <c r="T3" s="35"/>
      <c r="U3" s="35" t="s">
        <v>82</v>
      </c>
      <c r="V3" s="35"/>
      <c r="W3" s="35"/>
      <c r="X3" s="35"/>
      <c r="Y3" s="35"/>
      <c r="Z3" s="35"/>
      <c r="AA3" s="35" t="s">
        <v>83</v>
      </c>
      <c r="AB3" s="35"/>
      <c r="AC3" s="35"/>
      <c r="AD3" s="35"/>
      <c r="AE3" s="35"/>
      <c r="AF3" s="35"/>
      <c r="AG3" s="35" t="s">
        <v>84</v>
      </c>
      <c r="AH3" s="35"/>
      <c r="AI3" s="35"/>
      <c r="AJ3" s="35"/>
      <c r="AK3" s="35"/>
      <c r="AL3" s="35"/>
    </row>
    <row r="4" spans="1:38" s="7" customFormat="1" ht="15" customHeight="1" x14ac:dyDescent="0.3">
      <c r="A4" s="34"/>
      <c r="B4" s="35"/>
      <c r="C4" s="36"/>
      <c r="D4" s="36"/>
      <c r="E4" s="36"/>
      <c r="F4" s="36"/>
      <c r="G4" s="36"/>
      <c r="H4" s="38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85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85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85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85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85</v>
      </c>
    </row>
    <row r="5" spans="1:38" s="18" customFormat="1" ht="15" customHeight="1" x14ac:dyDescent="0.3">
      <c r="A5" s="11">
        <f>RANK(H5,H$5:H$102,0)</f>
        <v>1</v>
      </c>
      <c r="B5" s="12" t="s">
        <v>15</v>
      </c>
      <c r="C5" s="13">
        <f>I5+O5+U5+AA5+AG5</f>
        <v>0</v>
      </c>
      <c r="D5" s="13">
        <f>J5+P5+V5+AB5+AH5</f>
        <v>500</v>
      </c>
      <c r="E5" s="13">
        <f>K5+Q5+W5+AC5+AI5</f>
        <v>640</v>
      </c>
      <c r="F5" s="13">
        <f>L5+R5+X5+AD5+AJ5</f>
        <v>780</v>
      </c>
      <c r="G5" s="13">
        <f>M5+S5+Y5+AE5+AK5</f>
        <v>0</v>
      </c>
      <c r="H5" s="11">
        <f>N5+T5+Z5+AF5+AL5</f>
        <v>1920</v>
      </c>
      <c r="I5" s="16"/>
      <c r="J5" s="16">
        <v>210</v>
      </c>
      <c r="K5" s="16">
        <v>210</v>
      </c>
      <c r="L5" s="16">
        <v>210</v>
      </c>
      <c r="M5" s="16"/>
      <c r="N5" s="17">
        <f>SUM(I5:M5)</f>
        <v>630</v>
      </c>
      <c r="O5" s="16"/>
      <c r="P5" s="16">
        <v>130</v>
      </c>
      <c r="Q5" s="16">
        <v>130</v>
      </c>
      <c r="R5" s="16">
        <v>150</v>
      </c>
      <c r="S5" s="16"/>
      <c r="T5" s="17">
        <f>SUM(O5:S5)</f>
        <v>410</v>
      </c>
      <c r="U5" s="16"/>
      <c r="V5" s="16"/>
      <c r="W5" s="16"/>
      <c r="X5" s="16">
        <v>260</v>
      </c>
      <c r="Y5" s="16"/>
      <c r="Z5" s="17">
        <f>SUM(U5:Y5)</f>
        <v>260</v>
      </c>
      <c r="AA5" s="16"/>
      <c r="AB5" s="16">
        <v>160</v>
      </c>
      <c r="AC5" s="16"/>
      <c r="AD5" s="16">
        <v>160</v>
      </c>
      <c r="AE5" s="16"/>
      <c r="AF5" s="17">
        <f>SUM(AA5:AE5)</f>
        <v>320</v>
      </c>
      <c r="AG5" s="16"/>
      <c r="AH5" s="16"/>
      <c r="AI5" s="16">
        <v>300</v>
      </c>
      <c r="AJ5" s="16"/>
      <c r="AK5" s="16"/>
      <c r="AL5" s="17">
        <f>SUM(AG5:AK5)</f>
        <v>300</v>
      </c>
    </row>
    <row r="6" spans="1:38" s="18" customFormat="1" ht="15" customHeight="1" x14ac:dyDescent="0.3">
      <c r="A6" s="11">
        <f>RANK(H6,H$5:H$102,0)</f>
        <v>2</v>
      </c>
      <c r="B6" s="12" t="s">
        <v>22</v>
      </c>
      <c r="C6" s="13">
        <f>I6+O6+U6+AA6+AG6</f>
        <v>0</v>
      </c>
      <c r="D6" s="13">
        <f>J6+P6+V6+AB6+AH6</f>
        <v>199</v>
      </c>
      <c r="E6" s="13">
        <f>K6+Q6+W6+AC6+AI6</f>
        <v>291</v>
      </c>
      <c r="F6" s="13">
        <f>L6+R6+X6+AD6+AJ6</f>
        <v>447</v>
      </c>
      <c r="G6" s="13">
        <f>M6+S6+Y6+AE6+AK6</f>
        <v>0</v>
      </c>
      <c r="H6" s="11">
        <f>N6+T6+Z6+AF6+AL6</f>
        <v>937</v>
      </c>
      <c r="I6" s="16"/>
      <c r="J6" s="16"/>
      <c r="K6" s="16">
        <v>88</v>
      </c>
      <c r="L6" s="16">
        <v>91</v>
      </c>
      <c r="M6" s="16"/>
      <c r="N6" s="17">
        <f>SUM(I6:M6)</f>
        <v>179</v>
      </c>
      <c r="O6" s="16"/>
      <c r="P6" s="16">
        <v>79</v>
      </c>
      <c r="Q6" s="16">
        <v>83</v>
      </c>
      <c r="R6" s="16">
        <v>96</v>
      </c>
      <c r="S6" s="16"/>
      <c r="T6" s="17">
        <f>SUM(O6:S6)</f>
        <v>258</v>
      </c>
      <c r="U6" s="16"/>
      <c r="V6" s="16"/>
      <c r="W6" s="16"/>
      <c r="X6" s="16">
        <v>140</v>
      </c>
      <c r="Y6" s="16"/>
      <c r="Z6" s="17">
        <f>SUM(U6:Y6)</f>
        <v>140</v>
      </c>
      <c r="AA6" s="16"/>
      <c r="AB6" s="16">
        <v>120</v>
      </c>
      <c r="AC6" s="16"/>
      <c r="AD6" s="16">
        <v>120</v>
      </c>
      <c r="AE6" s="16"/>
      <c r="AF6" s="17">
        <f>SUM(AA6:AE6)</f>
        <v>240</v>
      </c>
      <c r="AG6" s="16"/>
      <c r="AH6" s="16"/>
      <c r="AI6" s="16">
        <v>120</v>
      </c>
      <c r="AJ6" s="16"/>
      <c r="AK6" s="16"/>
      <c r="AL6" s="17">
        <f>SUM(AG6:AK6)</f>
        <v>120</v>
      </c>
    </row>
    <row r="7" spans="1:38" s="18" customFormat="1" ht="15" customHeight="1" x14ac:dyDescent="0.3">
      <c r="A7" s="11">
        <f>RANK(H7,H$5:H$102,0)</f>
        <v>3</v>
      </c>
      <c r="B7" s="12" t="s">
        <v>51</v>
      </c>
      <c r="C7" s="13">
        <f>I7+O7+U7+AA7+AG7</f>
        <v>0</v>
      </c>
      <c r="D7" s="13">
        <f>J7+P7+V7+AB7+AH7</f>
        <v>330</v>
      </c>
      <c r="E7" s="13">
        <f>K7+Q7+W7+AC7+AI7</f>
        <v>280</v>
      </c>
      <c r="F7" s="13">
        <f>L7+R7+X7+AD7+AJ7</f>
        <v>310</v>
      </c>
      <c r="G7" s="13">
        <f>M7+S7+Y7+AE7+AK7</f>
        <v>0</v>
      </c>
      <c r="H7" s="11">
        <f>N7+T7+Z7+AF7+AL7</f>
        <v>920</v>
      </c>
      <c r="I7" s="16"/>
      <c r="J7" s="16"/>
      <c r="K7" s="16"/>
      <c r="L7" s="16"/>
      <c r="M7" s="16"/>
      <c r="N7" s="17">
        <f>SUM(I7:M7)</f>
        <v>0</v>
      </c>
      <c r="O7" s="16"/>
      <c r="P7" s="16">
        <v>130</v>
      </c>
      <c r="Q7" s="16">
        <v>180</v>
      </c>
      <c r="R7" s="16">
        <v>110</v>
      </c>
      <c r="S7" s="16"/>
      <c r="T7" s="17">
        <f>SUM(O7:S7)</f>
        <v>420</v>
      </c>
      <c r="U7" s="16"/>
      <c r="V7" s="16"/>
      <c r="W7" s="16"/>
      <c r="X7" s="16"/>
      <c r="Y7" s="16"/>
      <c r="Z7" s="17">
        <f>SUM(U7:Y7)</f>
        <v>0</v>
      </c>
      <c r="AA7" s="16"/>
      <c r="AB7" s="16">
        <v>200</v>
      </c>
      <c r="AC7" s="16"/>
      <c r="AD7" s="16">
        <v>200</v>
      </c>
      <c r="AE7" s="16"/>
      <c r="AF7" s="17">
        <f>SUM(AA7:AE7)</f>
        <v>400</v>
      </c>
      <c r="AG7" s="16"/>
      <c r="AH7" s="16"/>
      <c r="AI7" s="16">
        <v>100</v>
      </c>
      <c r="AJ7" s="16"/>
      <c r="AK7" s="16"/>
      <c r="AL7" s="17">
        <f>SUM(AG7:AK7)</f>
        <v>100</v>
      </c>
    </row>
    <row r="8" spans="1:38" s="18" customFormat="1" ht="15" customHeight="1" x14ac:dyDescent="0.3">
      <c r="A8" s="11">
        <f>RANK(H8,H$5:H$102,0)</f>
        <v>4</v>
      </c>
      <c r="B8" s="12" t="s">
        <v>12</v>
      </c>
      <c r="C8" s="13">
        <f>I8+O8+U8+AA8+AG8</f>
        <v>0</v>
      </c>
      <c r="D8" s="13">
        <f>J8+P8+V8+AB8+AH8</f>
        <v>100</v>
      </c>
      <c r="E8" s="13">
        <f>K8+Q8+W8+AC8+AI8</f>
        <v>200</v>
      </c>
      <c r="F8" s="13">
        <f>L8+R8+X8+AD8+AJ8</f>
        <v>200</v>
      </c>
      <c r="G8" s="13">
        <f>M8+S8+Y8+AE8+AK8</f>
        <v>0</v>
      </c>
      <c r="H8" s="11">
        <f>N8+T8+Z8+AF8+AL8</f>
        <v>500</v>
      </c>
      <c r="I8" s="16"/>
      <c r="J8" s="16">
        <v>100</v>
      </c>
      <c r="K8" s="16">
        <v>100</v>
      </c>
      <c r="L8" s="16">
        <v>100</v>
      </c>
      <c r="M8" s="16"/>
      <c r="N8" s="17">
        <f>SUM(I8:M8)</f>
        <v>300</v>
      </c>
      <c r="O8" s="16"/>
      <c r="P8" s="16"/>
      <c r="Q8" s="16"/>
      <c r="R8" s="16"/>
      <c r="S8" s="16"/>
      <c r="T8" s="17">
        <f>SUM(O8:S8)</f>
        <v>0</v>
      </c>
      <c r="U8" s="16"/>
      <c r="V8" s="16"/>
      <c r="W8" s="16"/>
      <c r="X8" s="16">
        <v>100</v>
      </c>
      <c r="Y8" s="16"/>
      <c r="Z8" s="17">
        <f>SUM(U8:Y8)</f>
        <v>100</v>
      </c>
      <c r="AA8" s="16"/>
      <c r="AB8" s="16"/>
      <c r="AC8" s="16"/>
      <c r="AD8" s="16"/>
      <c r="AE8" s="16"/>
      <c r="AF8" s="17">
        <f>SUM(AA8:AE8)</f>
        <v>0</v>
      </c>
      <c r="AG8" s="16"/>
      <c r="AH8" s="16"/>
      <c r="AI8" s="16">
        <v>100</v>
      </c>
      <c r="AJ8" s="16"/>
      <c r="AK8" s="16"/>
      <c r="AL8" s="17">
        <f>SUM(AG8:AK8)</f>
        <v>100</v>
      </c>
    </row>
    <row r="9" spans="1:38" s="18" customFormat="1" ht="15" customHeight="1" x14ac:dyDescent="0.3">
      <c r="A9" s="11">
        <f>RANK(H9,H$5:H$102,0)</f>
        <v>5</v>
      </c>
      <c r="B9" s="12" t="s">
        <v>25</v>
      </c>
      <c r="C9" s="13">
        <f>I9+O9+U9+AA9+AG9</f>
        <v>0</v>
      </c>
      <c r="D9" s="13">
        <f>J9+P9+V9+AB9+AH9</f>
        <v>0</v>
      </c>
      <c r="E9" s="13">
        <f>K9+Q9+W9+AC9+AI9</f>
        <v>91</v>
      </c>
      <c r="F9" s="13">
        <f>L9+R9+X9+AD9+AJ9</f>
        <v>271</v>
      </c>
      <c r="G9" s="13">
        <f>M9+S9+Y9+AE9+AK9</f>
        <v>0</v>
      </c>
      <c r="H9" s="11">
        <f>N9+T9+Z9+AF9+AL9</f>
        <v>362</v>
      </c>
      <c r="I9" s="16"/>
      <c r="J9" s="16"/>
      <c r="K9" s="16"/>
      <c r="L9" s="16">
        <v>45</v>
      </c>
      <c r="M9" s="16"/>
      <c r="N9" s="17">
        <f>SUM(I9:M9)</f>
        <v>45</v>
      </c>
      <c r="O9" s="16"/>
      <c r="P9" s="16"/>
      <c r="Q9" s="16">
        <v>91</v>
      </c>
      <c r="R9" s="16">
        <v>86</v>
      </c>
      <c r="S9" s="16"/>
      <c r="T9" s="17">
        <f>SUM(O9:S9)</f>
        <v>177</v>
      </c>
      <c r="U9" s="16"/>
      <c r="V9" s="16"/>
      <c r="W9" s="16"/>
      <c r="X9" s="16"/>
      <c r="Y9" s="16"/>
      <c r="Z9" s="17">
        <f>SUM(U9:Y9)</f>
        <v>0</v>
      </c>
      <c r="AA9" s="16"/>
      <c r="AB9" s="16"/>
      <c r="AC9" s="16"/>
      <c r="AD9" s="16">
        <v>140</v>
      </c>
      <c r="AE9" s="16"/>
      <c r="AF9" s="17">
        <f>SUM(AA9:AE9)</f>
        <v>140</v>
      </c>
      <c r="AG9" s="16"/>
      <c r="AH9" s="16"/>
      <c r="AI9" s="16"/>
      <c r="AJ9" s="16"/>
      <c r="AK9" s="16"/>
      <c r="AL9" s="17">
        <f>SUM(AG9:AK9)</f>
        <v>0</v>
      </c>
    </row>
    <row r="10" spans="1:38" s="18" customFormat="1" ht="15" customHeight="1" x14ac:dyDescent="0.3">
      <c r="A10" s="11">
        <f>RANK(H10,H$5:H$102,0)</f>
        <v>6</v>
      </c>
      <c r="B10" s="12" t="s">
        <v>60</v>
      </c>
      <c r="C10" s="13">
        <f>I10+O10+U10+AA10+AG10</f>
        <v>0</v>
      </c>
      <c r="D10" s="13">
        <f>J10+P10+V10+AB10+AH10</f>
        <v>185</v>
      </c>
      <c r="E10" s="13">
        <f>K10+Q10+W10+AC10+AI10</f>
        <v>0</v>
      </c>
      <c r="F10" s="13">
        <f>L10+R10+X10+AD10+AJ10</f>
        <v>38</v>
      </c>
      <c r="G10" s="13">
        <f>M10+S10+Y10+AE10+AK10</f>
        <v>0</v>
      </c>
      <c r="H10" s="11">
        <f>N10+T10+Z10+AF10+AL10</f>
        <v>223</v>
      </c>
      <c r="I10" s="16"/>
      <c r="J10" s="16"/>
      <c r="K10" s="16"/>
      <c r="L10" s="16"/>
      <c r="M10" s="16"/>
      <c r="N10" s="17">
        <f>SUM(I10:M10)</f>
        <v>0</v>
      </c>
      <c r="O10" s="16"/>
      <c r="P10" s="16">
        <v>45</v>
      </c>
      <c r="Q10" s="16"/>
      <c r="R10" s="16">
        <v>38</v>
      </c>
      <c r="S10" s="16"/>
      <c r="T10" s="17">
        <f>SUM(O10:S10)</f>
        <v>83</v>
      </c>
      <c r="U10" s="16"/>
      <c r="V10" s="16"/>
      <c r="W10" s="16"/>
      <c r="X10" s="16"/>
      <c r="Y10" s="16"/>
      <c r="Z10" s="17">
        <f>SUM(U10:Y10)</f>
        <v>0</v>
      </c>
      <c r="AA10" s="16"/>
      <c r="AB10" s="16">
        <v>140</v>
      </c>
      <c r="AC10" s="16"/>
      <c r="AD10" s="16"/>
      <c r="AE10" s="16"/>
      <c r="AF10" s="17">
        <f>SUM(AA10:AE10)</f>
        <v>140</v>
      </c>
      <c r="AG10" s="16"/>
      <c r="AH10" s="16"/>
      <c r="AI10" s="16"/>
      <c r="AJ10" s="16"/>
      <c r="AK10" s="16"/>
      <c r="AL10" s="17">
        <f>SUM(AG10:AK10)</f>
        <v>0</v>
      </c>
    </row>
    <row r="11" spans="1:38" s="18" customFormat="1" ht="15" customHeight="1" x14ac:dyDescent="0.3">
      <c r="A11" s="11">
        <f>RANK(H11,H$5:H$102,0)</f>
        <v>7</v>
      </c>
      <c r="B11" s="12" t="s">
        <v>44</v>
      </c>
      <c r="C11" s="13">
        <f>I11+O11+U11+AA11+AG11</f>
        <v>0</v>
      </c>
      <c r="D11" s="13">
        <f>J11+P11+V11+AB11+AH11</f>
        <v>100</v>
      </c>
      <c r="E11" s="13">
        <f>K11+Q11+W11+AC11+AI11</f>
        <v>0</v>
      </c>
      <c r="F11" s="13">
        <f>L11+R11+X11+AD11+AJ11</f>
        <v>100</v>
      </c>
      <c r="G11" s="13">
        <f>M11+S11+Y11+AE11+AK11</f>
        <v>0</v>
      </c>
      <c r="H11" s="11">
        <f>N11+T11+Z11+AF11+AL11</f>
        <v>200</v>
      </c>
      <c r="I11" s="16"/>
      <c r="J11" s="16"/>
      <c r="K11" s="16"/>
      <c r="L11" s="16"/>
      <c r="M11" s="16"/>
      <c r="N11" s="17">
        <f>SUM(I11:M11)</f>
        <v>0</v>
      </c>
      <c r="O11" s="16"/>
      <c r="P11" s="16">
        <v>100</v>
      </c>
      <c r="Q11" s="16"/>
      <c r="R11" s="16">
        <v>100</v>
      </c>
      <c r="S11" s="16"/>
      <c r="T11" s="17">
        <f>SUM(O11:S11)</f>
        <v>200</v>
      </c>
      <c r="U11" s="16"/>
      <c r="V11" s="16"/>
      <c r="W11" s="16"/>
      <c r="X11" s="16"/>
      <c r="Y11" s="16"/>
      <c r="Z11" s="17">
        <f>SUM(U11:Y11)</f>
        <v>0</v>
      </c>
      <c r="AA11" s="16"/>
      <c r="AB11" s="16"/>
      <c r="AC11" s="16"/>
      <c r="AD11" s="16"/>
      <c r="AE11" s="16"/>
      <c r="AF11" s="17">
        <f>SUM(AA11:AE11)</f>
        <v>0</v>
      </c>
      <c r="AG11" s="16"/>
      <c r="AH11" s="16"/>
      <c r="AI11" s="16"/>
      <c r="AJ11" s="16"/>
      <c r="AK11" s="16"/>
      <c r="AL11" s="17">
        <f>SUM(AG11:AK11)</f>
        <v>0</v>
      </c>
    </row>
    <row r="12" spans="1:38" s="18" customFormat="1" ht="15" customHeight="1" x14ac:dyDescent="0.3">
      <c r="A12" s="11">
        <f>RANK(H12,H$5:H$102,0)</f>
        <v>8</v>
      </c>
      <c r="B12" s="12" t="s">
        <v>38</v>
      </c>
      <c r="C12" s="13">
        <f>I12+O12+U12+AA12+AG12</f>
        <v>0</v>
      </c>
      <c r="D12" s="13">
        <f>J12+P12+V12+AB12+AH12</f>
        <v>0</v>
      </c>
      <c r="E12" s="13">
        <f>K12+Q12+W12+AC12+AI12</f>
        <v>86</v>
      </c>
      <c r="F12" s="13">
        <f>L12+R12+X12+AD12+AJ12</f>
        <v>0</v>
      </c>
      <c r="G12" s="13">
        <f>M12+S12+Y12+AE12+AK12</f>
        <v>0</v>
      </c>
      <c r="H12" s="11">
        <f>N12+T12+Z12+AF12+AL12</f>
        <v>86</v>
      </c>
      <c r="I12" s="16"/>
      <c r="J12" s="16"/>
      <c r="K12" s="16">
        <v>86</v>
      </c>
      <c r="L12" s="16"/>
      <c r="M12" s="16"/>
      <c r="N12" s="17">
        <f>SUM(I12:M12)</f>
        <v>86</v>
      </c>
      <c r="O12" s="16"/>
      <c r="P12" s="16"/>
      <c r="Q12" s="16"/>
      <c r="R12" s="16"/>
      <c r="S12" s="16"/>
      <c r="T12" s="17">
        <f>SUM(O12:S12)</f>
        <v>0</v>
      </c>
      <c r="U12" s="16"/>
      <c r="V12" s="16"/>
      <c r="W12" s="16"/>
      <c r="X12" s="16"/>
      <c r="Y12" s="16"/>
      <c r="Z12" s="17">
        <f>SUM(U12:Y12)</f>
        <v>0</v>
      </c>
      <c r="AA12" s="16"/>
      <c r="AB12" s="16"/>
      <c r="AC12" s="16"/>
      <c r="AD12" s="16"/>
      <c r="AE12" s="16"/>
      <c r="AF12" s="17">
        <f>SUM(AA12:AE12)</f>
        <v>0</v>
      </c>
      <c r="AG12" s="16"/>
      <c r="AH12" s="16"/>
      <c r="AI12" s="16"/>
      <c r="AJ12" s="16"/>
      <c r="AK12" s="16"/>
      <c r="AL12" s="17">
        <f>SUM(AG12:AK12)</f>
        <v>0</v>
      </c>
    </row>
  </sheetData>
  <sortState xmlns:xlrd2="http://schemas.microsoft.com/office/spreadsheetml/2017/richdata2" ref="A5:AL12">
    <sortCondition ref="A5:A12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U13 (M)</vt:lpstr>
      <vt:lpstr>U13 (Ž)</vt:lpstr>
      <vt:lpstr>U13 (MM)</vt:lpstr>
      <vt:lpstr>U13 (ŽŽ)</vt:lpstr>
      <vt:lpstr>U13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2021-12-26T15:01:25Z</dcterms:created>
  <dcterms:modified xsi:type="dcterms:W3CDTF">2021-12-31T15:25:42Z</dcterms:modified>
</cp:coreProperties>
</file>