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2\"/>
    </mc:Choice>
  </mc:AlternateContent>
  <xr:revisionPtr revIDLastSave="0" documentId="13_ncr:1_{2E400B1E-33FD-42F3-BE0F-A69414B56E0D}" xr6:coauthVersionLast="47" xr6:coauthVersionMax="47" xr10:uidLastSave="{00000000-0000-0000-0000-000000000000}"/>
  <bookViews>
    <workbookView xWindow="-108" yWindow="-108" windowWidth="23256" windowHeight="12576" xr2:uid="{AA8CBC3F-5432-4735-9914-2724636582F0}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9" i="5" l="1"/>
  <c r="AF8" i="5"/>
  <c r="Z8" i="5"/>
  <c r="T8" i="5"/>
  <c r="N8" i="5"/>
  <c r="G8" i="5"/>
  <c r="F8" i="5"/>
  <c r="E8" i="5"/>
  <c r="D8" i="5"/>
  <c r="C8" i="5"/>
  <c r="AL7" i="5"/>
  <c r="AF6" i="5"/>
  <c r="Z6" i="5"/>
  <c r="T6" i="5"/>
  <c r="N6" i="5"/>
  <c r="G6" i="5"/>
  <c r="F6" i="5"/>
  <c r="E6" i="5"/>
  <c r="D6" i="5"/>
  <c r="C6" i="5"/>
  <c r="AL8" i="5"/>
  <c r="AF9" i="5"/>
  <c r="Z9" i="5"/>
  <c r="T9" i="5"/>
  <c r="N9" i="5"/>
  <c r="G9" i="5"/>
  <c r="F9" i="5"/>
  <c r="E9" i="5"/>
  <c r="D9" i="5"/>
  <c r="C9" i="5"/>
  <c r="AL6" i="5"/>
  <c r="AF7" i="5"/>
  <c r="Z7" i="5"/>
  <c r="T7" i="5"/>
  <c r="N7" i="5"/>
  <c r="G7" i="5"/>
  <c r="F7" i="5"/>
  <c r="E7" i="5"/>
  <c r="D7" i="5"/>
  <c r="C7" i="5"/>
  <c r="AL5" i="5"/>
  <c r="AF5" i="5"/>
  <c r="Z5" i="5"/>
  <c r="T5" i="5"/>
  <c r="N5" i="5"/>
  <c r="G5" i="5"/>
  <c r="F5" i="5"/>
  <c r="E5" i="5"/>
  <c r="D5" i="5"/>
  <c r="C5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6" i="4"/>
  <c r="A6" i="4" s="1"/>
  <c r="G13" i="3"/>
  <c r="G12" i="3"/>
  <c r="G11" i="3"/>
  <c r="G10" i="3"/>
  <c r="G9" i="3"/>
  <c r="G8" i="3"/>
  <c r="G7" i="3"/>
  <c r="G6" i="3"/>
  <c r="H9" i="2"/>
  <c r="H8" i="2"/>
  <c r="H7" i="2"/>
  <c r="H6" i="2"/>
  <c r="H13" i="1"/>
  <c r="H12" i="1"/>
  <c r="H11" i="1"/>
  <c r="H10" i="1"/>
  <c r="H9" i="1"/>
  <c r="H7" i="1"/>
  <c r="H8" i="1"/>
  <c r="H6" i="1"/>
  <c r="H7" i="5" l="1"/>
  <c r="H8" i="5"/>
  <c r="H6" i="5"/>
  <c r="H9" i="5"/>
  <c r="A9" i="5" s="1"/>
  <c r="H5" i="5"/>
  <c r="A13" i="3"/>
  <c r="A12" i="3"/>
  <c r="A11" i="3"/>
  <c r="A10" i="3"/>
  <c r="A9" i="3"/>
  <c r="A8" i="3"/>
  <c r="A7" i="3"/>
  <c r="A6" i="3"/>
  <c r="A9" i="2"/>
  <c r="A8" i="2"/>
  <c r="A7" i="2"/>
  <c r="A6" i="2"/>
  <c r="A13" i="1"/>
  <c r="A12" i="1"/>
  <c r="A11" i="1"/>
  <c r="A10" i="1"/>
  <c r="A9" i="1"/>
  <c r="A8" i="1"/>
  <c r="A7" i="1"/>
  <c r="A6" i="1"/>
  <c r="A6" i="5" l="1"/>
  <c r="A5" i="5"/>
  <c r="A8" i="5"/>
  <c r="A7" i="5"/>
</calcChain>
</file>

<file path=xl/sharedStrings.xml><?xml version="1.0" encoding="utf-8"?>
<sst xmlns="http://schemas.openxmlformats.org/spreadsheetml/2006/main" count="131" uniqueCount="56">
  <si>
    <t>I. krug</t>
  </si>
  <si>
    <t>II. krug</t>
  </si>
  <si>
    <t>III. krug</t>
  </si>
  <si>
    <t>IV. krug</t>
  </si>
  <si>
    <t>UKUPNO</t>
  </si>
  <si>
    <t>KLUB</t>
  </si>
  <si>
    <t>GOD.ROĐ.</t>
  </si>
  <si>
    <t>POLETARCI</t>
  </si>
  <si>
    <t>ČAKOVEC</t>
  </si>
  <si>
    <t>KNEZOVIĆ</t>
  </si>
  <si>
    <t>Matko</t>
  </si>
  <si>
    <t>BK ZAGREB MAKSIMIR</t>
  </si>
  <si>
    <t>NOVAK</t>
  </si>
  <si>
    <t>Vid</t>
  </si>
  <si>
    <t>BK MEDVEDGRAD-1998 Zagreb</t>
  </si>
  <si>
    <t>MLINARIĆ</t>
  </si>
  <si>
    <t>Sven</t>
  </si>
  <si>
    <t>VEBLE</t>
  </si>
  <si>
    <t>Luka</t>
  </si>
  <si>
    <t>BK NOVSKA</t>
  </si>
  <si>
    <t>VEDRIŠ</t>
  </si>
  <si>
    <t>Filip</t>
  </si>
  <si>
    <t>BK KOPRIVNICA</t>
  </si>
  <si>
    <t>IMENJAK</t>
  </si>
  <si>
    <t>ŠESTAK</t>
  </si>
  <si>
    <t>Pavao</t>
  </si>
  <si>
    <t>BK MEĐIMURJE Čakovec</t>
  </si>
  <si>
    <t>MARTINJAK</t>
  </si>
  <si>
    <t>Patrik</t>
  </si>
  <si>
    <t>POLETARKE</t>
  </si>
  <si>
    <t>TOMJEK</t>
  </si>
  <si>
    <t>Lara</t>
  </si>
  <si>
    <t>HERCEG</t>
  </si>
  <si>
    <t>Larisa</t>
  </si>
  <si>
    <t>MAVRIČEK</t>
  </si>
  <si>
    <t>Tihana</t>
  </si>
  <si>
    <t>BEŠENIĆ</t>
  </si>
  <si>
    <t>POLETARCI - parovi</t>
  </si>
  <si>
    <t>PH</t>
  </si>
  <si>
    <t>SIROVINA</t>
  </si>
  <si>
    <t>VUČICA</t>
  </si>
  <si>
    <t>Toma</t>
  </si>
  <si>
    <t>POLETARKE - parovi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</si>
  <si>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</si>
  <si>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</si>
  <si>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</si>
  <si>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</si>
  <si>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</si>
  <si>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</si>
  <si>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</si>
  <si>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</si>
  <si>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</si>
  <si>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</si>
  <si>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</si>
  <si>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2022 - ekipni poredak</t>
  </si>
  <si>
    <t>HRVATSKI KUP 2022 -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</si>
</sst>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D4BB9E3A-5421-4C1B-861A-A161001C9C6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0D66-8CC8-4E8D-AB58-CA94A7169327}">
  <sheetPr codeName="Sheet5"/>
  <dimension ref="A1:M1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55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44646</v>
      </c>
      <c r="E5" s="19">
        <v>44688</v>
      </c>
      <c r="F5" s="19">
        <v>44814</v>
      </c>
      <c r="G5" s="19">
        <v>44842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9</v>
      </c>
      <c r="C6" s="22" t="s">
        <v>10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11</v>
      </c>
      <c r="J6" s="23">
        <v>2012</v>
      </c>
    </row>
    <row r="7" spans="1:13" ht="15" customHeight="1" x14ac:dyDescent="0.25">
      <c r="A7" s="21">
        <f>RANK(H7,H$6:H$105,0)</f>
        <v>2</v>
      </c>
      <c r="B7" s="22" t="s">
        <v>15</v>
      </c>
      <c r="C7" s="22" t="s">
        <v>16</v>
      </c>
      <c r="D7" s="23">
        <v>70</v>
      </c>
      <c r="E7" s="23">
        <v>70</v>
      </c>
      <c r="F7" s="23">
        <v>80</v>
      </c>
      <c r="G7" s="23">
        <v>80</v>
      </c>
      <c r="H7" s="21">
        <f>IF(SUM(D7:G7)=0,0,SUM(LARGE(D7:G7,1),LARGE(D7:G7,2),LARGE(D7:G7,3)))</f>
        <v>230</v>
      </c>
      <c r="I7" s="23" t="s">
        <v>11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12</v>
      </c>
      <c r="C8" s="22" t="s">
        <v>13</v>
      </c>
      <c r="D8" s="23">
        <v>80</v>
      </c>
      <c r="E8" s="23">
        <v>80</v>
      </c>
      <c r="F8" s="23">
        <v>0</v>
      </c>
      <c r="G8" s="23">
        <v>0</v>
      </c>
      <c r="H8" s="21">
        <f>IF(SUM(D8:G8)=0,0,SUM(LARGE(D8:G8,1),LARGE(D8:G8,2),LARGE(D8:G8,3)))</f>
        <v>160</v>
      </c>
      <c r="I8" s="23" t="s">
        <v>14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17</v>
      </c>
      <c r="C9" s="22" t="s">
        <v>18</v>
      </c>
      <c r="D9" s="23">
        <v>60</v>
      </c>
      <c r="E9" s="23">
        <v>0</v>
      </c>
      <c r="F9" s="23">
        <v>70</v>
      </c>
      <c r="G9" s="23">
        <v>0</v>
      </c>
      <c r="H9" s="21">
        <f>IF(SUM(D9:G9)=0,0,SUM(LARGE(D9:G9,1),LARGE(D9:G9,2),LARGE(D9:G9,3)))</f>
        <v>130</v>
      </c>
      <c r="I9" s="23" t="s">
        <v>19</v>
      </c>
      <c r="J9" s="23">
        <v>2012</v>
      </c>
    </row>
    <row r="10" spans="1:13" ht="15" customHeight="1" x14ac:dyDescent="0.25">
      <c r="A10" s="21">
        <f>RANK(H10,H$6:H$105,0)</f>
        <v>5</v>
      </c>
      <c r="B10" s="22" t="s">
        <v>20</v>
      </c>
      <c r="C10" s="22" t="s">
        <v>21</v>
      </c>
      <c r="D10" s="23">
        <v>0</v>
      </c>
      <c r="E10" s="23">
        <v>0</v>
      </c>
      <c r="F10" s="23">
        <v>60</v>
      </c>
      <c r="G10" s="23">
        <v>60</v>
      </c>
      <c r="H10" s="21">
        <f>IF(SUM(D10:G10)=0,0,SUM(LARGE(D10:G10,1),LARGE(D10:G10,2),LARGE(D10:G10,3)))</f>
        <v>120</v>
      </c>
      <c r="I10" s="23" t="s">
        <v>22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23</v>
      </c>
      <c r="C11" s="22" t="s">
        <v>21</v>
      </c>
      <c r="D11" s="23">
        <v>0</v>
      </c>
      <c r="E11" s="23">
        <v>0</v>
      </c>
      <c r="F11" s="23">
        <v>0</v>
      </c>
      <c r="G11" s="23">
        <v>70</v>
      </c>
      <c r="H11" s="21">
        <f>IF(SUM(D11:G11)=0,0,SUM(LARGE(D11:G11,1),LARGE(D11:G11,2),LARGE(D11:G11,3)))</f>
        <v>70</v>
      </c>
      <c r="I11" s="23" t="s">
        <v>11</v>
      </c>
      <c r="J11" s="23">
        <v>2013</v>
      </c>
    </row>
    <row r="12" spans="1:13" ht="15" customHeight="1" x14ac:dyDescent="0.25">
      <c r="A12" s="21">
        <f>RANK(H12,H$6:H$105,0)</f>
        <v>7</v>
      </c>
      <c r="B12" s="22" t="s">
        <v>24</v>
      </c>
      <c r="C12" s="22" t="s">
        <v>25</v>
      </c>
      <c r="D12" s="23">
        <v>0</v>
      </c>
      <c r="E12" s="23">
        <v>0</v>
      </c>
      <c r="F12" s="23">
        <v>0</v>
      </c>
      <c r="G12" s="23">
        <v>50</v>
      </c>
      <c r="H12" s="21">
        <f>IF(SUM(D12:G12)=0,0,SUM(LARGE(D12:G12,1),LARGE(D12:G12,2),LARGE(D12:G12,3)))</f>
        <v>50</v>
      </c>
      <c r="I12" s="23" t="s">
        <v>26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27</v>
      </c>
      <c r="C13" s="22" t="s">
        <v>28</v>
      </c>
      <c r="D13" s="23">
        <v>0</v>
      </c>
      <c r="E13" s="23">
        <v>0</v>
      </c>
      <c r="F13" s="23">
        <v>0</v>
      </c>
      <c r="G13" s="23">
        <v>45</v>
      </c>
      <c r="H13" s="21">
        <f>IF(SUM(D13:G13)=0,0,SUM(LARGE(D13:G13,1),LARGE(D13:G13,2),LARGE(D13:G13,3)))</f>
        <v>45</v>
      </c>
      <c r="I13" s="23" t="s">
        <v>26</v>
      </c>
      <c r="J13" s="23">
        <v>2014</v>
      </c>
    </row>
  </sheetData>
  <sortState xmlns:xlrd2="http://schemas.microsoft.com/office/spreadsheetml/2017/richdata2" ref="B6:K1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9CE2-4E9B-4184-BA5E-80633AA3B80A}">
  <sheetPr codeName="Sheet6"/>
  <dimension ref="A1:M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55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29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44646</v>
      </c>
      <c r="E5" s="19">
        <v>44688</v>
      </c>
      <c r="F5" s="19">
        <v>44814</v>
      </c>
      <c r="G5" s="19">
        <v>44842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30</v>
      </c>
      <c r="C6" s="22" t="s">
        <v>31</v>
      </c>
      <c r="D6" s="23">
        <v>0</v>
      </c>
      <c r="E6" s="23">
        <v>0</v>
      </c>
      <c r="F6" s="23">
        <v>100</v>
      </c>
      <c r="G6" s="23">
        <v>100</v>
      </c>
      <c r="H6" s="21">
        <f>IF(SUM(D6:G6)=0,0,SUM(LARGE(D6:G6,1),LARGE(D6:G6,2),LARGE(D6:G6,3)))</f>
        <v>200</v>
      </c>
      <c r="I6" s="23" t="s">
        <v>22</v>
      </c>
      <c r="J6" s="23">
        <v>2012</v>
      </c>
    </row>
    <row r="7" spans="1:13" ht="15" customHeight="1" x14ac:dyDescent="0.25">
      <c r="A7" s="21">
        <f>RANK(H7,H$6:H$105,0)</f>
        <v>2</v>
      </c>
      <c r="B7" s="22" t="s">
        <v>32</v>
      </c>
      <c r="C7" s="22" t="s">
        <v>33</v>
      </c>
      <c r="D7" s="23">
        <v>0</v>
      </c>
      <c r="E7" s="23">
        <v>0</v>
      </c>
      <c r="F7" s="23">
        <v>80</v>
      </c>
      <c r="G7" s="23">
        <v>80</v>
      </c>
      <c r="H7" s="21">
        <f>IF(SUM(D7:G7)=0,0,SUM(LARGE(D7:G7,1),LARGE(D7:G7,2),LARGE(D7:G7,3)))</f>
        <v>160</v>
      </c>
      <c r="I7" s="23" t="s">
        <v>19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34</v>
      </c>
      <c r="C8" s="22" t="s">
        <v>35</v>
      </c>
      <c r="D8" s="23">
        <v>0</v>
      </c>
      <c r="E8" s="23">
        <v>0</v>
      </c>
      <c r="F8" s="23">
        <v>70</v>
      </c>
      <c r="G8" s="23">
        <v>70</v>
      </c>
      <c r="H8" s="21">
        <f>IF(SUM(D8:G8)=0,0,SUM(LARGE(D8:G8,1),LARGE(D8:G8,2),LARGE(D8:G8,3)))</f>
        <v>140</v>
      </c>
      <c r="I8" s="23" t="s">
        <v>14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36</v>
      </c>
      <c r="C9" s="22" t="s">
        <v>31</v>
      </c>
      <c r="D9" s="23">
        <v>0</v>
      </c>
      <c r="E9" s="23">
        <v>0</v>
      </c>
      <c r="F9" s="23">
        <v>0</v>
      </c>
      <c r="G9" s="23">
        <v>60</v>
      </c>
      <c r="H9" s="21">
        <f>IF(SUM(D9:G9)=0,0,SUM(LARGE(D9:G9,1),LARGE(D9:G9,2),LARGE(D9:G9,3)))</f>
        <v>60</v>
      </c>
      <c r="I9" s="23" t="s">
        <v>26</v>
      </c>
      <c r="J9" s="23">
        <v>2012</v>
      </c>
    </row>
  </sheetData>
  <sortState xmlns:xlrd2="http://schemas.microsoft.com/office/spreadsheetml/2017/richdata2" ref="B6:K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E4BE8-10CD-4F43-8EEE-3220478C86ED}">
  <sheetPr codeName="Sheet7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55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37</v>
      </c>
      <c r="B3" s="9"/>
      <c r="C3" s="9"/>
      <c r="D3" s="10" t="s">
        <v>1</v>
      </c>
      <c r="E3" s="10" t="s">
        <v>3</v>
      </c>
      <c r="F3" s="10" t="s">
        <v>38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44688</v>
      </c>
      <c r="E5" s="19">
        <v>44842</v>
      </c>
      <c r="F5" s="19">
        <v>44863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9</v>
      </c>
      <c r="C6" s="22" t="s">
        <v>10</v>
      </c>
      <c r="D6" s="23">
        <v>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11</v>
      </c>
      <c r="I6" s="23">
        <v>2012</v>
      </c>
    </row>
    <row r="7" spans="1:12" ht="15" customHeight="1" x14ac:dyDescent="0.25">
      <c r="A7" s="21">
        <f>RANK(G7,G$6:G$105,0)</f>
        <v>1</v>
      </c>
      <c r="B7" s="22" t="s">
        <v>15</v>
      </c>
      <c r="C7" s="22" t="s">
        <v>16</v>
      </c>
      <c r="D7" s="23">
        <v>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11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23</v>
      </c>
      <c r="C8" s="22" t="s">
        <v>21</v>
      </c>
      <c r="D8" s="23">
        <v>0</v>
      </c>
      <c r="E8" s="23">
        <v>80</v>
      </c>
      <c r="F8" s="23">
        <v>70</v>
      </c>
      <c r="G8" s="21">
        <f>IF(SUM(D8:F8)=0,0,SUM(LARGE(D8:F8,1),LARGE(D8:F8,2)))</f>
        <v>150</v>
      </c>
      <c r="H8" s="23" t="s">
        <v>11</v>
      </c>
      <c r="I8" s="23">
        <v>2013</v>
      </c>
    </row>
    <row r="9" spans="1:12" ht="15" customHeight="1" x14ac:dyDescent="0.25">
      <c r="A9" s="21">
        <f>RANK(G9,G$6:G$105,0)</f>
        <v>3</v>
      </c>
      <c r="B9" s="22" t="s">
        <v>20</v>
      </c>
      <c r="C9" s="22" t="s">
        <v>21</v>
      </c>
      <c r="D9" s="23">
        <v>0</v>
      </c>
      <c r="E9" s="23">
        <v>80</v>
      </c>
      <c r="F9" s="23">
        <v>70</v>
      </c>
      <c r="G9" s="21">
        <f>IF(SUM(D9:F9)=0,0,SUM(LARGE(D9:F9,1),LARGE(D9:F9,2)))</f>
        <v>150</v>
      </c>
      <c r="H9" s="23" t="s">
        <v>22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27</v>
      </c>
      <c r="C10" s="22" t="s">
        <v>28</v>
      </c>
      <c r="D10" s="23">
        <v>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26</v>
      </c>
      <c r="I10" s="23">
        <v>2014</v>
      </c>
    </row>
    <row r="11" spans="1:12" ht="15" customHeight="1" x14ac:dyDescent="0.25">
      <c r="A11" s="21">
        <f>RANK(G11,G$6:G$105,0)</f>
        <v>5</v>
      </c>
      <c r="B11" s="22" t="s">
        <v>24</v>
      </c>
      <c r="C11" s="22" t="s">
        <v>25</v>
      </c>
      <c r="D11" s="23">
        <v>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26</v>
      </c>
      <c r="I11" s="23">
        <v>2012</v>
      </c>
    </row>
    <row r="12" spans="1:12" ht="15" customHeight="1" x14ac:dyDescent="0.25">
      <c r="A12" s="21">
        <f>RANK(G12,G$6:G$105,0)</f>
        <v>7</v>
      </c>
      <c r="B12" s="22" t="s">
        <v>39</v>
      </c>
      <c r="C12" s="22" t="s">
        <v>21</v>
      </c>
      <c r="D12" s="23">
        <v>0</v>
      </c>
      <c r="E12" s="23">
        <v>0</v>
      </c>
      <c r="F12" s="23">
        <v>80</v>
      </c>
      <c r="G12" s="21">
        <f>IF(SUM(D12:F12)=0,0,SUM(LARGE(D12:F12,1),LARGE(D12:F12,2)))</f>
        <v>80</v>
      </c>
      <c r="H12" s="23" t="s">
        <v>11</v>
      </c>
      <c r="I12" s="23">
        <v>2013</v>
      </c>
    </row>
    <row r="13" spans="1:12" ht="15" customHeight="1" x14ac:dyDescent="0.25">
      <c r="A13" s="21">
        <f>RANK(G13,G$6:G$105,0)</f>
        <v>7</v>
      </c>
      <c r="B13" s="22" t="s">
        <v>40</v>
      </c>
      <c r="C13" s="22" t="s">
        <v>41</v>
      </c>
      <c r="D13" s="23">
        <v>0</v>
      </c>
      <c r="E13" s="23">
        <v>0</v>
      </c>
      <c r="F13" s="23">
        <v>80</v>
      </c>
      <c r="G13" s="21">
        <f>IF(SUM(D13:F13)=0,0,SUM(LARGE(D13:F13,1),LARGE(D13:F13,2)))</f>
        <v>80</v>
      </c>
      <c r="H13" s="23" t="s">
        <v>11</v>
      </c>
      <c r="I13" s="23">
        <v>2013</v>
      </c>
    </row>
  </sheetData>
  <sortState xmlns:xlrd2="http://schemas.microsoft.com/office/spreadsheetml/2017/richdata2" ref="B6:K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C353-162A-4D68-96C4-9B93F62FEF27}">
  <sheetPr codeName="Sheet8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55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42</v>
      </c>
      <c r="B3" s="9"/>
      <c r="C3" s="9"/>
      <c r="D3" s="10" t="s">
        <v>1</v>
      </c>
      <c r="E3" s="10" t="s">
        <v>3</v>
      </c>
      <c r="F3" s="10" t="s">
        <v>38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44688</v>
      </c>
      <c r="E5" s="19">
        <v>44842</v>
      </c>
      <c r="F5" s="19">
        <v>44863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44B6-7B50-4800-9EA8-FFA3DD98024E}">
  <sheetPr codeName="Sheet10"/>
  <dimension ref="A1:AL9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54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43</v>
      </c>
      <c r="D3" s="31" t="s">
        <v>44</v>
      </c>
      <c r="E3" s="31" t="s">
        <v>45</v>
      </c>
      <c r="F3" s="31" t="s">
        <v>46</v>
      </c>
      <c r="G3" s="31" t="s">
        <v>47</v>
      </c>
      <c r="H3" s="32" t="s">
        <v>4</v>
      </c>
      <c r="I3" s="30" t="s">
        <v>48</v>
      </c>
      <c r="J3" s="30"/>
      <c r="K3" s="30"/>
      <c r="L3" s="30"/>
      <c r="M3" s="30"/>
      <c r="N3" s="30"/>
      <c r="O3" s="30" t="s">
        <v>49</v>
      </c>
      <c r="P3" s="30"/>
      <c r="Q3" s="30"/>
      <c r="R3" s="30"/>
      <c r="S3" s="30"/>
      <c r="T3" s="30"/>
      <c r="U3" s="30" t="s">
        <v>50</v>
      </c>
      <c r="V3" s="30"/>
      <c r="W3" s="30"/>
      <c r="X3" s="30"/>
      <c r="Y3" s="30"/>
      <c r="Z3" s="30"/>
      <c r="AA3" s="30" t="s">
        <v>51</v>
      </c>
      <c r="AB3" s="30"/>
      <c r="AC3" s="30"/>
      <c r="AD3" s="30"/>
      <c r="AE3" s="30"/>
      <c r="AF3" s="30"/>
      <c r="AG3" s="30" t="s">
        <v>52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53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53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53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53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53</v>
      </c>
    </row>
    <row r="5" spans="1:38" s="38" customFormat="1" ht="15" customHeight="1" x14ac:dyDescent="0.3">
      <c r="A5" s="21">
        <f>RANK(H5,H$5:H$104,0)</f>
        <v>1</v>
      </c>
      <c r="B5" s="22" t="s">
        <v>11</v>
      </c>
      <c r="C5" s="23">
        <f>I5+O5+U5+AA5+AG5</f>
        <v>170</v>
      </c>
      <c r="D5" s="23">
        <f>J5+P5+V5+AB5+AH5</f>
        <v>170</v>
      </c>
      <c r="E5" s="23">
        <f>K5+Q5+W5+AC5+AI5</f>
        <v>180</v>
      </c>
      <c r="F5" s="23">
        <f>L5+R5+X5+AD5+AJ5</f>
        <v>530</v>
      </c>
      <c r="G5" s="23">
        <f>M5+S5+Y5+AE5+AK5</f>
        <v>0</v>
      </c>
      <c r="H5" s="21">
        <f>N5+T5+Z5+AF5+AL5</f>
        <v>1050</v>
      </c>
      <c r="I5" s="36">
        <v>170</v>
      </c>
      <c r="J5" s="36">
        <v>170</v>
      </c>
      <c r="K5" s="36">
        <v>180</v>
      </c>
      <c r="L5" s="36">
        <v>250</v>
      </c>
      <c r="M5" s="36"/>
      <c r="N5" s="37">
        <f>SUM(I5:M5)</f>
        <v>770</v>
      </c>
      <c r="O5" s="36"/>
      <c r="P5" s="36"/>
      <c r="Q5" s="36"/>
      <c r="R5" s="36"/>
      <c r="S5" s="36"/>
      <c r="T5" s="37">
        <f>SUM(O5:S5)</f>
        <v>0</v>
      </c>
      <c r="U5" s="36"/>
      <c r="V5" s="36"/>
      <c r="W5" s="36"/>
      <c r="X5" s="36">
        <v>280</v>
      </c>
      <c r="Y5" s="36"/>
      <c r="Z5" s="37">
        <f>SUM(U5:Y5)</f>
        <v>280</v>
      </c>
      <c r="AA5" s="36"/>
      <c r="AB5" s="36"/>
      <c r="AC5" s="36"/>
      <c r="AD5" s="36"/>
      <c r="AE5" s="36"/>
      <c r="AF5" s="37">
        <f>SUM(AA5:AE5)</f>
        <v>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22</v>
      </c>
      <c r="C6" s="23">
        <f>I6+O6+U6+AA6+AG6</f>
        <v>0</v>
      </c>
      <c r="D6" s="23">
        <f>J6+P6+V6+AB6+AH6</f>
        <v>0</v>
      </c>
      <c r="E6" s="23">
        <f>K6+Q6+W6+AC6+AI6</f>
        <v>160</v>
      </c>
      <c r="F6" s="23">
        <f>L6+R6+X6+AD6+AJ6</f>
        <v>240</v>
      </c>
      <c r="G6" s="23">
        <f>M6+S6+Y6+AE6+AK6</f>
        <v>0</v>
      </c>
      <c r="H6" s="21">
        <f>N6+T6+Z6+AF6+AL6</f>
        <v>400</v>
      </c>
      <c r="I6" s="36"/>
      <c r="J6" s="36"/>
      <c r="K6" s="36">
        <v>60</v>
      </c>
      <c r="L6" s="36">
        <v>60</v>
      </c>
      <c r="M6" s="36"/>
      <c r="N6" s="37">
        <f>SUM(I6:M6)</f>
        <v>120</v>
      </c>
      <c r="O6" s="36"/>
      <c r="P6" s="36"/>
      <c r="Q6" s="36">
        <v>100</v>
      </c>
      <c r="R6" s="36">
        <v>100</v>
      </c>
      <c r="S6" s="36"/>
      <c r="T6" s="37">
        <f>SUM(O6:S6)</f>
        <v>200</v>
      </c>
      <c r="U6" s="36"/>
      <c r="V6" s="36"/>
      <c r="W6" s="36"/>
      <c r="X6" s="36">
        <v>80</v>
      </c>
      <c r="Y6" s="36"/>
      <c r="Z6" s="37">
        <f>SUM(U6:Y6)</f>
        <v>80</v>
      </c>
      <c r="AA6" s="36"/>
      <c r="AB6" s="36"/>
      <c r="AC6" s="36"/>
      <c r="AD6" s="36"/>
      <c r="AE6" s="36"/>
      <c r="AF6" s="37">
        <f>SUM(AA6:AE6)</f>
        <v>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14</v>
      </c>
      <c r="C7" s="23">
        <f>I7+O7+U7+AA7+AG7</f>
        <v>80</v>
      </c>
      <c r="D7" s="23">
        <f>J7+P7+V7+AB7+AH7</f>
        <v>80</v>
      </c>
      <c r="E7" s="23">
        <f>K7+Q7+W7+AC7+AI7</f>
        <v>70</v>
      </c>
      <c r="F7" s="23">
        <f>L7+R7+X7+AD7+AJ7</f>
        <v>70</v>
      </c>
      <c r="G7" s="23">
        <f>M7+S7+Y7+AE7+AK7</f>
        <v>0</v>
      </c>
      <c r="H7" s="21">
        <f>N7+T7+Z7+AF7+AL7</f>
        <v>300</v>
      </c>
      <c r="I7" s="36">
        <v>80</v>
      </c>
      <c r="J7" s="36">
        <v>80</v>
      </c>
      <c r="K7" s="36"/>
      <c r="L7" s="36"/>
      <c r="M7" s="36"/>
      <c r="N7" s="37">
        <f>SUM(I7:M7)</f>
        <v>160</v>
      </c>
      <c r="O7" s="36"/>
      <c r="P7" s="36"/>
      <c r="Q7" s="36">
        <v>70</v>
      </c>
      <c r="R7" s="36">
        <v>70</v>
      </c>
      <c r="S7" s="36"/>
      <c r="T7" s="37">
        <f>SUM(O7:S7)</f>
        <v>140</v>
      </c>
      <c r="U7" s="36"/>
      <c r="V7" s="36"/>
      <c r="W7" s="36"/>
      <c r="X7" s="36"/>
      <c r="Y7" s="36"/>
      <c r="Z7" s="37">
        <f>SUM(U7:Y7)</f>
        <v>0</v>
      </c>
      <c r="AA7" s="36"/>
      <c r="AB7" s="36"/>
      <c r="AC7" s="36"/>
      <c r="AD7" s="36"/>
      <c r="AE7" s="36"/>
      <c r="AF7" s="37">
        <f>SUM(AA7:AE7)</f>
        <v>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26</v>
      </c>
      <c r="C8" s="23">
        <f>I8+O8+U8+AA8+AG8</f>
        <v>0</v>
      </c>
      <c r="D8" s="23">
        <f>J8+P8+V8+AB8+AH8</f>
        <v>0</v>
      </c>
      <c r="E8" s="23">
        <f>K8+Q8+W8+AC8+AI8</f>
        <v>0</v>
      </c>
      <c r="F8" s="23">
        <f>L8+R8+X8+AD8+AJ8</f>
        <v>295</v>
      </c>
      <c r="G8" s="23">
        <f>M8+S8+Y8+AE8+AK8</f>
        <v>0</v>
      </c>
      <c r="H8" s="21">
        <f>N8+T8+Z8+AF8+AL8</f>
        <v>295</v>
      </c>
      <c r="I8" s="36"/>
      <c r="J8" s="36"/>
      <c r="K8" s="36"/>
      <c r="L8" s="36">
        <v>95</v>
      </c>
      <c r="M8" s="36"/>
      <c r="N8" s="37">
        <f>SUM(I8:M8)</f>
        <v>95</v>
      </c>
      <c r="O8" s="36"/>
      <c r="P8" s="36"/>
      <c r="Q8" s="36"/>
      <c r="R8" s="36">
        <v>60</v>
      </c>
      <c r="S8" s="36"/>
      <c r="T8" s="37">
        <f>SUM(O8:S8)</f>
        <v>60</v>
      </c>
      <c r="U8" s="36"/>
      <c r="V8" s="36"/>
      <c r="W8" s="36"/>
      <c r="X8" s="36">
        <v>140</v>
      </c>
      <c r="Y8" s="36"/>
      <c r="Z8" s="37">
        <f>SUM(U8:Y8)</f>
        <v>140</v>
      </c>
      <c r="AA8" s="36"/>
      <c r="AB8" s="36"/>
      <c r="AC8" s="36"/>
      <c r="AD8" s="36"/>
      <c r="AE8" s="36"/>
      <c r="AF8" s="37">
        <f>SUM(AA8:AE8)</f>
        <v>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19</v>
      </c>
      <c r="C9" s="23">
        <f>I9+O9+U9+AA9+AG9</f>
        <v>60</v>
      </c>
      <c r="D9" s="23">
        <f>J9+P9+V9+AB9+AH9</f>
        <v>0</v>
      </c>
      <c r="E9" s="23">
        <f>K9+Q9+W9+AC9+AI9</f>
        <v>150</v>
      </c>
      <c r="F9" s="23">
        <f>L9+R9+X9+AD9+AJ9</f>
        <v>80</v>
      </c>
      <c r="G9" s="23">
        <f>M9+S9+Y9+AE9+AK9</f>
        <v>0</v>
      </c>
      <c r="H9" s="21">
        <f>N9+T9+Z9+AF9+AL9</f>
        <v>290</v>
      </c>
      <c r="I9" s="36">
        <v>60</v>
      </c>
      <c r="J9" s="36"/>
      <c r="K9" s="36">
        <v>70</v>
      </c>
      <c r="L9" s="36"/>
      <c r="M9" s="36"/>
      <c r="N9" s="37">
        <f>SUM(I9:M9)</f>
        <v>130</v>
      </c>
      <c r="O9" s="36"/>
      <c r="P9" s="36"/>
      <c r="Q9" s="36">
        <v>80</v>
      </c>
      <c r="R9" s="36">
        <v>80</v>
      </c>
      <c r="S9" s="36"/>
      <c r="T9" s="37">
        <f>SUM(O9:S9)</f>
        <v>160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</sheetData>
  <sortState xmlns:xlrd2="http://schemas.microsoft.com/office/spreadsheetml/2017/richdata2" ref="A5:AL9">
    <sortCondition ref="A5:A9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2022-12-18T07:57:39Z</dcterms:created>
  <dcterms:modified xsi:type="dcterms:W3CDTF">2022-12-18T08:00:35Z</dcterms:modified>
</cp:coreProperties>
</file>